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52" activeTab="0"/>
  </bookViews>
  <sheets>
    <sheet name="Concrete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<sst xmlns="http://schemas.openxmlformats.org/spreadsheetml/2006/main" count="27" uniqueCount="27">
  <si>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Concrete Cost Estimator</t>
  </si>
  <si>
    <t>Surface Area (sq ft)</t>
  </si>
  <si>
    <t>Volume (cubic ft)</t>
  </si>
  <si>
    <t>Volume (cubic yrd)</t>
  </si>
  <si>
    <t>People =</t>
  </si>
  <si>
    <t>Hours =</t>
  </si>
  <si>
    <t>Labor:</t>
  </si>
  <si>
    <t>Tax:</t>
  </si>
  <si>
    <t>Wage($/hr) =</t>
  </si>
  <si>
    <t>Totals:</t>
  </si>
  <si>
    <t>Change Blue Areas Only</t>
  </si>
  <si>
    <t xml:space="preserve">Total Labor Costs = </t>
  </si>
  <si>
    <t xml:space="preserve">Tax amount = </t>
  </si>
  <si>
    <t xml:space="preserve">Grand Total = </t>
  </si>
  <si>
    <t>Area/Volume Of Concrete</t>
  </si>
  <si>
    <t>Other Materials:</t>
  </si>
  <si>
    <t xml:space="preserve">Other Materials = </t>
  </si>
  <si>
    <t>Length (feet)</t>
  </si>
  <si>
    <t>Width (feet)</t>
  </si>
  <si>
    <t>Thickness (inches)</t>
  </si>
  <si>
    <t>Number of Units</t>
  </si>
  <si>
    <t>Description:</t>
  </si>
  <si>
    <t xml:space="preserve">Concrete Price per  Cubic Yard = </t>
  </si>
  <si>
    <t>Large Pad</t>
  </si>
  <si>
    <t>Small Pads</t>
  </si>
  <si>
    <t xml:space="preserve"> Sales Tax Rate =</t>
  </si>
  <si>
    <t>Cost per Sq Ft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</si>
</sst>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.00"/>
    <numFmt numFmtId="172" formatCode="&quot;$&quot;#,##0.0"/>
    <numFmt numFmtId="173" formatCode="[$-409]dddd\,\ mmmm\ dd\,\ yyyy"/>
    <numFmt numFmtId="174" formatCode="0.0%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40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7" fontId="0" fillId="0" borderId="0" xfId="42" applyNumberFormat="1" applyFont="1" applyAlignment="1">
      <alignment/>
    </xf>
    <xf numFmtId="177" fontId="0" fillId="0" borderId="10" xfId="42" applyNumberFormat="1" applyFont="1" applyBorder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17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44" fontId="0" fillId="0" borderId="10" xfId="44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/>
    </xf>
    <xf numFmtId="177" fontId="2" fillId="0" borderId="10" xfId="42" applyNumberFormat="1" applyFont="1" applyBorder="1" applyAlignment="1">
      <alignment horizontal="right"/>
    </xf>
    <xf numFmtId="177" fontId="2" fillId="0" borderId="10" xfId="42" applyNumberFormat="1" applyFont="1" applyBorder="1" applyAlignment="1">
      <alignment/>
    </xf>
    <xf numFmtId="44" fontId="2" fillId="0" borderId="0" xfId="44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70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6.28125" style="0" customWidth="1"/>
    <col min="2" max="2" width="8.28125" style="0" customWidth="1"/>
    <col min="3" max="5" width="9.7109375" style="0" customWidth="1"/>
    <col min="6" max="8" width="11.7109375" style="0" customWidth="1"/>
    <col min="9" max="9" width="15.7109375" style="0" customWidth="1"/>
  </cols>
  <sheetData>
    <row r="1" spans="1:5" ht="21">
      <c r="A1" s="48" t="s">
        <v>0</v>
      </c>
      <c r="B1" s="48"/>
      <c r="C1" s="48"/>
      <c r="D1" s="48"/>
      <c r="E1" s="48"/>
    </row>
    <row r="2" spans="1:2" s="38" customFormat="1" ht="12.75">
      <c r="A2" s="37" t="s">
        <v>10</v>
      </c>
      <c r="B2" s="37"/>
    </row>
    <row r="3" ht="12.75">
      <c r="L3" s="5"/>
    </row>
    <row r="4" spans="2:4" ht="12.75">
      <c r="B4" s="25"/>
      <c r="C4" s="27" t="s">
        <v>22</v>
      </c>
      <c r="D4" s="36">
        <v>90</v>
      </c>
    </row>
    <row r="6" spans="1:10" ht="16.5" customHeight="1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8.5" customHeight="1">
      <c r="A7" s="45" t="s">
        <v>21</v>
      </c>
      <c r="B7" s="26" t="s">
        <v>20</v>
      </c>
      <c r="C7" s="26" t="s">
        <v>18</v>
      </c>
      <c r="D7" s="26" t="s">
        <v>17</v>
      </c>
      <c r="E7" s="26" t="s">
        <v>19</v>
      </c>
      <c r="F7" s="11" t="s">
        <v>1</v>
      </c>
      <c r="G7" s="11" t="s">
        <v>2</v>
      </c>
      <c r="H7" s="11" t="s">
        <v>3</v>
      </c>
      <c r="I7" s="11" t="str">
        <f>" Price at        $ "&amp;TEXT(D4,0)&amp;"/yd"</f>
        <v> Price at        $ 90/yd</v>
      </c>
      <c r="J7" s="30" t="s">
        <v>26</v>
      </c>
    </row>
    <row r="8" spans="1:10" ht="12.75">
      <c r="A8" s="39" t="s">
        <v>24</v>
      </c>
      <c r="B8" s="32">
        <v>2</v>
      </c>
      <c r="C8" s="33">
        <v>5</v>
      </c>
      <c r="D8" s="33">
        <v>5</v>
      </c>
      <c r="E8" s="33">
        <v>4</v>
      </c>
      <c r="F8" s="12">
        <f>B8*C8*D8</f>
        <v>50</v>
      </c>
      <c r="G8" s="12">
        <f>F8*(E8/12)</f>
        <v>16.666666666666664</v>
      </c>
      <c r="H8" s="1">
        <f aca="true" t="shared" si="0" ref="H8:H20">G8/27</f>
        <v>0.6172839506172839</v>
      </c>
      <c r="I8" s="42">
        <f aca="true" t="shared" si="1" ref="I8:I20">H8*$D$4</f>
        <v>55.55555555555555</v>
      </c>
      <c r="J8" s="15">
        <f>IF(I8&gt;0,I8/F8,"")</f>
        <v>1.111111111111111</v>
      </c>
    </row>
    <row r="9" spans="1:10" ht="12.75">
      <c r="A9" s="39" t="s">
        <v>23</v>
      </c>
      <c r="B9" s="32">
        <v>1</v>
      </c>
      <c r="C9" s="33">
        <v>100</v>
      </c>
      <c r="D9" s="33">
        <v>200</v>
      </c>
      <c r="E9" s="33">
        <v>6</v>
      </c>
      <c r="F9" s="12">
        <f aca="true" t="shared" si="2" ref="F9:F20">B9*C9*D9</f>
        <v>20000</v>
      </c>
      <c r="G9" s="12">
        <f aca="true" t="shared" si="3" ref="G9:G20">F9*(E9/12)</f>
        <v>10000</v>
      </c>
      <c r="H9" s="1">
        <f t="shared" si="0"/>
        <v>370.3703703703704</v>
      </c>
      <c r="I9" s="12">
        <f t="shared" si="1"/>
        <v>33333.333333333336</v>
      </c>
      <c r="J9" s="1">
        <f aca="true" t="shared" si="4" ref="J9:J20">IF(I9&gt;0,I9/F9,"")</f>
        <v>1.6666666666666667</v>
      </c>
    </row>
    <row r="10" spans="1:10" ht="12.75">
      <c r="A10" s="39"/>
      <c r="B10" s="32"/>
      <c r="C10" s="33"/>
      <c r="D10" s="33"/>
      <c r="E10" s="33"/>
      <c r="F10" s="12">
        <f t="shared" si="2"/>
        <v>0</v>
      </c>
      <c r="G10" s="12">
        <f t="shared" si="3"/>
        <v>0</v>
      </c>
      <c r="H10" s="1">
        <f t="shared" si="0"/>
        <v>0</v>
      </c>
      <c r="I10" s="12">
        <f t="shared" si="1"/>
        <v>0</v>
      </c>
      <c r="J10" s="1">
        <f t="shared" si="4"/>
      </c>
    </row>
    <row r="11" spans="1:10" ht="12.75">
      <c r="A11" s="39"/>
      <c r="B11" s="32"/>
      <c r="C11" s="33"/>
      <c r="D11" s="33"/>
      <c r="E11" s="33"/>
      <c r="F11" s="12">
        <f>B11*C11*D11</f>
        <v>0</v>
      </c>
      <c r="G11" s="12">
        <f>F11*(E11/12)</f>
        <v>0</v>
      </c>
      <c r="H11" s="1">
        <f t="shared" si="0"/>
        <v>0</v>
      </c>
      <c r="I11" s="12">
        <f t="shared" si="1"/>
        <v>0</v>
      </c>
      <c r="J11" s="1">
        <f>IF(I11&gt;0,I11/F11,"")</f>
      </c>
    </row>
    <row r="12" spans="1:10" ht="12.75">
      <c r="A12" s="39"/>
      <c r="B12" s="32"/>
      <c r="C12" s="33"/>
      <c r="D12" s="33"/>
      <c r="E12" s="33"/>
      <c r="F12" s="12">
        <f>B12*C12*D12</f>
        <v>0</v>
      </c>
      <c r="G12" s="12">
        <f>F12*(E12/12)</f>
        <v>0</v>
      </c>
      <c r="H12" s="1">
        <f t="shared" si="0"/>
        <v>0</v>
      </c>
      <c r="I12" s="12">
        <f t="shared" si="1"/>
        <v>0</v>
      </c>
      <c r="J12" s="1">
        <f>IF(I12&gt;0,I12/F12,"")</f>
      </c>
    </row>
    <row r="13" spans="1:10" ht="12.75">
      <c r="A13" s="39"/>
      <c r="B13" s="32"/>
      <c r="C13" s="33"/>
      <c r="D13" s="33"/>
      <c r="E13" s="33"/>
      <c r="F13" s="12">
        <f>B13*C13*D13</f>
        <v>0</v>
      </c>
      <c r="G13" s="12">
        <f>F13*(E13/12)</f>
        <v>0</v>
      </c>
      <c r="H13" s="1">
        <f t="shared" si="0"/>
        <v>0</v>
      </c>
      <c r="I13" s="12">
        <f t="shared" si="1"/>
        <v>0</v>
      </c>
      <c r="J13" s="1">
        <f>IF(I13&gt;0,I13/F13,"")</f>
      </c>
    </row>
    <row r="14" spans="1:10" ht="12.75">
      <c r="A14" s="39"/>
      <c r="B14" s="32"/>
      <c r="C14" s="33"/>
      <c r="D14" s="33"/>
      <c r="E14" s="33"/>
      <c r="F14" s="12">
        <f t="shared" si="2"/>
        <v>0</v>
      </c>
      <c r="G14" s="12">
        <f t="shared" si="3"/>
        <v>0</v>
      </c>
      <c r="H14" s="1">
        <f t="shared" si="0"/>
        <v>0</v>
      </c>
      <c r="I14" s="12">
        <f t="shared" si="1"/>
        <v>0</v>
      </c>
      <c r="J14" s="1">
        <f t="shared" si="4"/>
      </c>
    </row>
    <row r="15" spans="1:10" ht="12.75">
      <c r="A15" s="39"/>
      <c r="B15" s="32"/>
      <c r="C15" s="33"/>
      <c r="D15" s="33"/>
      <c r="E15" s="33"/>
      <c r="F15" s="12">
        <f t="shared" si="2"/>
        <v>0</v>
      </c>
      <c r="G15" s="12">
        <f t="shared" si="3"/>
        <v>0</v>
      </c>
      <c r="H15" s="1">
        <f t="shared" si="0"/>
        <v>0</v>
      </c>
      <c r="I15" s="12">
        <f t="shared" si="1"/>
        <v>0</v>
      </c>
      <c r="J15" s="1">
        <f t="shared" si="4"/>
      </c>
    </row>
    <row r="16" spans="1:10" ht="12.75">
      <c r="A16" s="39"/>
      <c r="B16" s="32"/>
      <c r="C16" s="33"/>
      <c r="D16" s="33"/>
      <c r="E16" s="33"/>
      <c r="F16" s="12">
        <f t="shared" si="2"/>
        <v>0</v>
      </c>
      <c r="G16" s="12">
        <f t="shared" si="3"/>
        <v>0</v>
      </c>
      <c r="H16" s="1">
        <f t="shared" si="0"/>
        <v>0</v>
      </c>
      <c r="I16" s="12">
        <f t="shared" si="1"/>
        <v>0</v>
      </c>
      <c r="J16" s="1">
        <f t="shared" si="4"/>
      </c>
    </row>
    <row r="17" spans="1:10" ht="12.75">
      <c r="A17" s="39"/>
      <c r="B17" s="32"/>
      <c r="C17" s="33"/>
      <c r="D17" s="33"/>
      <c r="E17" s="33"/>
      <c r="F17" s="12">
        <f t="shared" si="2"/>
        <v>0</v>
      </c>
      <c r="G17" s="12">
        <f t="shared" si="3"/>
        <v>0</v>
      </c>
      <c r="H17" s="1">
        <f t="shared" si="0"/>
        <v>0</v>
      </c>
      <c r="I17" s="12">
        <f t="shared" si="1"/>
        <v>0</v>
      </c>
      <c r="J17" s="1">
        <f t="shared" si="4"/>
      </c>
    </row>
    <row r="18" spans="1:10" ht="12.75">
      <c r="A18" s="39"/>
      <c r="B18" s="32"/>
      <c r="C18" s="33"/>
      <c r="D18" s="33"/>
      <c r="E18" s="33"/>
      <c r="F18" s="12">
        <f t="shared" si="2"/>
        <v>0</v>
      </c>
      <c r="G18" s="12">
        <f t="shared" si="3"/>
        <v>0</v>
      </c>
      <c r="H18" s="1">
        <f t="shared" si="0"/>
        <v>0</v>
      </c>
      <c r="I18" s="12">
        <f t="shared" si="1"/>
        <v>0</v>
      </c>
      <c r="J18" s="1">
        <f t="shared" si="4"/>
      </c>
    </row>
    <row r="19" spans="1:10" ht="12.75">
      <c r="A19" s="39"/>
      <c r="B19" s="32"/>
      <c r="C19" s="33"/>
      <c r="D19" s="33"/>
      <c r="E19" s="33"/>
      <c r="F19" s="12">
        <f t="shared" si="2"/>
        <v>0</v>
      </c>
      <c r="G19" s="12">
        <f t="shared" si="3"/>
        <v>0</v>
      </c>
      <c r="H19" s="1">
        <f t="shared" si="0"/>
        <v>0</v>
      </c>
      <c r="I19" s="12">
        <f t="shared" si="1"/>
        <v>0</v>
      </c>
      <c r="J19" s="1">
        <f t="shared" si="4"/>
      </c>
    </row>
    <row r="20" spans="1:10" ht="12.75">
      <c r="A20" s="40"/>
      <c r="B20" s="34"/>
      <c r="C20" s="35"/>
      <c r="D20" s="35"/>
      <c r="E20" s="35"/>
      <c r="F20" s="13">
        <f t="shared" si="2"/>
        <v>0</v>
      </c>
      <c r="G20" s="13">
        <f t="shared" si="3"/>
        <v>0</v>
      </c>
      <c r="H20" s="2">
        <f t="shared" si="0"/>
        <v>0</v>
      </c>
      <c r="I20" s="13">
        <f t="shared" si="1"/>
        <v>0</v>
      </c>
      <c r="J20" s="2">
        <f t="shared" si="4"/>
      </c>
    </row>
    <row r="21" spans="1:10" ht="12.75">
      <c r="A21" s="38" t="s">
        <v>9</v>
      </c>
      <c r="B21" s="7"/>
      <c r="C21" s="9"/>
      <c r="D21" s="9"/>
      <c r="E21" s="9"/>
      <c r="F21" s="12">
        <f>SUM(F8:F20)</f>
        <v>20050</v>
      </c>
      <c r="G21" s="12">
        <f>SUM(G8:G20)</f>
        <v>10016.666666666666</v>
      </c>
      <c r="H21" s="1">
        <f>SUM(H8:H20)</f>
        <v>370.98765432098764</v>
      </c>
      <c r="I21" s="41">
        <f>SUM(I8:I20)</f>
        <v>33388.88888888889</v>
      </c>
      <c r="J21" s="15">
        <f>IF(I21&gt;0,I21/$F$21,"")</f>
        <v>1.6652812413410918</v>
      </c>
    </row>
    <row r="23" spans="1:10" ht="12.75">
      <c r="A23" s="46" t="s">
        <v>15</v>
      </c>
      <c r="B23" s="31"/>
      <c r="C23" s="8"/>
      <c r="D23" s="8"/>
      <c r="E23" s="8"/>
      <c r="G23" s="8"/>
      <c r="H23" s="27" t="s">
        <v>16</v>
      </c>
      <c r="I23" s="14">
        <v>200</v>
      </c>
      <c r="J23" s="15">
        <f>IF(I23&gt;0,I23/$F$21,"")</f>
        <v>0.00997506234413965</v>
      </c>
    </row>
    <row r="24" spans="1:9" ht="12.75">
      <c r="A24" s="46"/>
      <c r="C24" s="8"/>
      <c r="D24" s="8"/>
      <c r="E24" s="8"/>
      <c r="G24" s="8"/>
      <c r="H24" s="27"/>
      <c r="I24" s="14"/>
    </row>
    <row r="25" spans="1:5" ht="12.75">
      <c r="A25" s="46" t="s">
        <v>6</v>
      </c>
      <c r="B25" s="7"/>
      <c r="C25" s="27" t="s">
        <v>4</v>
      </c>
      <c r="D25" s="43">
        <v>3</v>
      </c>
      <c r="E25" s="6"/>
    </row>
    <row r="26" spans="1:4" ht="12.75">
      <c r="A26" s="46"/>
      <c r="C26" s="28" t="s">
        <v>5</v>
      </c>
      <c r="D26" s="17">
        <v>40</v>
      </c>
    </row>
    <row r="27" spans="1:10" ht="12.75">
      <c r="A27" s="46"/>
      <c r="C27" s="28" t="s">
        <v>8</v>
      </c>
      <c r="D27" s="44">
        <v>10</v>
      </c>
      <c r="E27" s="3"/>
      <c r="F27" s="4"/>
      <c r="H27" s="3" t="s">
        <v>11</v>
      </c>
      <c r="I27" s="15">
        <f>D25*D26*D27</f>
        <v>1200</v>
      </c>
      <c r="J27" s="15">
        <f>IF(I27&gt;0,I27/$F$21,"")</f>
        <v>0.059850374064837904</v>
      </c>
    </row>
    <row r="28" spans="1:9" ht="12.75">
      <c r="A28" s="46"/>
      <c r="C28" s="25"/>
      <c r="D28" s="18"/>
      <c r="E28" s="3"/>
      <c r="F28" s="4"/>
      <c r="H28" s="3"/>
      <c r="I28" s="15"/>
    </row>
    <row r="29" spans="1:10" ht="12.75">
      <c r="A29" s="47" t="s">
        <v>7</v>
      </c>
      <c r="B29" s="24"/>
      <c r="C29" s="29" t="s">
        <v>25</v>
      </c>
      <c r="D29" s="21">
        <v>0.045</v>
      </c>
      <c r="E29" s="20"/>
      <c r="F29" s="20"/>
      <c r="G29" s="20"/>
      <c r="H29" s="22" t="s">
        <v>12</v>
      </c>
      <c r="I29" s="23">
        <f>I21*D29</f>
        <v>1502.5</v>
      </c>
      <c r="J29" s="23">
        <f>IF(I29&gt;0,I29/$F$21,"")</f>
        <v>0.07493765586034913</v>
      </c>
    </row>
    <row r="30" spans="7:9" ht="12.75">
      <c r="G30" s="7"/>
      <c r="H30" s="3"/>
      <c r="I30" s="15"/>
    </row>
    <row r="31" spans="8:10" ht="12.75">
      <c r="H31" s="19" t="s">
        <v>13</v>
      </c>
      <c r="I31" s="16">
        <f>I21+I23+I27+I29</f>
        <v>36291.38888888889</v>
      </c>
      <c r="J31" s="15">
        <f>IF(I31&gt;0,I31/F21,"")</f>
        <v>1.8100443336104184</v>
      </c>
    </row>
    <row r="35" ht="12.75">
      <c r="I35" s="10"/>
    </row>
  </sheetData>
  <sheetProtection/>
  <mergeCells count="2">
    <mergeCell ref="A1:E1"/>
    <mergeCell ref="A6:J6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&amp;R&amp;8Dairy Management at Virginia Tech
Katie Rossini and M.L. McGilliard
11/13/02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krossini</dc:creator>
  <cp:keywords/>
  <dc:description/>
  <cp:lastModifiedBy>Laura</cp:lastModifiedBy>
  <cp:lastPrinted>2002-11-13T15:57:13Z</cp:lastPrinted>
  <dcterms:created xsi:type="dcterms:W3CDTF">2002-06-07T17:32:11Z</dcterms:created>
  <dcterms:modified xsi:type="dcterms:W3CDTF">2017-03-09T22:02:00Z</dcterms:modified>
  <cp:category/>
  <cp:version/>
  <cp:contentType/>
  <cp:contentStatus/>
</cp:coreProperties>
</file>