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88" activeTab="0"/>
  </bookViews>
  <sheets>
    <sheet name="Partial Budget (5 yr)" sheetId="1" r:id="rId1"/>
    <sheet name="Partial Budget (10 yr)" sheetId="2" r:id="rId2"/>
    <sheet name="Form" sheetId="3" r:id="rId3"/>
    <sheet name="Interpretation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4" authorId="0">
      <text>
        <r>
          <rPr>
            <sz val="8"/>
            <rFont val="Tahoma"/>
            <family val="2"/>
          </rPr>
          <t xml:space="preserve">Use columns A and B to store intermediate numbers and prices.
To make changes to formats or columns, use Tools, Protect, Unprotect Sheet.
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</authors>
  <commentList>
    <comment ref="A4" authorId="0">
      <text>
        <r>
          <rPr>
            <sz val="8"/>
            <rFont val="Tahoma"/>
            <family val="2"/>
          </rPr>
          <t xml:space="preserve">Use columns A and B to store intermediate numbers and prices.
To make changes to formats or columns, use Tools, Protect, Unprotect Sheet.
</t>
        </r>
      </text>
    </comment>
  </commentList>
</comments>
</file>

<file path=xl/sharedStrings.xml><?xml version="1.0" encoding="utf-8"?>
<sst xmlns="http://schemas.openxmlformats.org/spreadsheetml/2006/main" count="143" uniqueCount="77">
  <si>
    <t>PARTIAL BUDGETING - DECISION AND SENSITIVITY ANALYSIS</t>
  </si>
  <si>
    <t>Name:</t>
  </si>
  <si>
    <t>Date:</t>
  </si>
  <si>
    <t>{Notes}</t>
  </si>
  <si>
    <t>Opportunity Cost of Money:</t>
  </si>
  <si>
    <t>Cash Flow</t>
  </si>
  <si>
    <t>Net Worth</t>
  </si>
  <si>
    <t>(A) Increased Revenue</t>
  </si>
  <si>
    <t>(A) Increased Assets</t>
  </si>
  <si>
    <t>Interest on cash</t>
  </si>
  <si>
    <t>Cash</t>
  </si>
  <si>
    <t>Total (A)</t>
  </si>
  <si>
    <t>(B) Decreased Expenses</t>
  </si>
  <si>
    <t>(B) Decreased Liabilities</t>
  </si>
  <si>
    <t>Total (B)</t>
  </si>
  <si>
    <t>TOTAL (A+B)</t>
  </si>
  <si>
    <t>(C) Decreased Revenue</t>
  </si>
  <si>
    <t>(C) Decreased Assets</t>
  </si>
  <si>
    <t>Total (C)</t>
  </si>
  <si>
    <t>(D) Increased Expenses</t>
  </si>
  <si>
    <t>(D) Increased Liabilities</t>
  </si>
  <si>
    <t>Total (D)</t>
  </si>
  <si>
    <t>TOTAL (C+D)</t>
  </si>
  <si>
    <t>CHANGE</t>
  </si>
  <si>
    <t>CHANGE   (A+B)-(C+D)</t>
  </si>
  <si>
    <t>ACCUMULATED CHANGE</t>
  </si>
  <si>
    <t>Present Value of Accumulated Change:</t>
  </si>
  <si>
    <t>Annual Value of Accumulated Change:</t>
  </si>
  <si>
    <t>Interpreting and Using Partial Budgets</t>
  </si>
  <si>
    <t>Cash Flow Interpretation</t>
  </si>
  <si>
    <t xml:space="preserve">Each year shows the change in cash position for that year alone except for interest from </t>
  </si>
  <si>
    <t>the previous year.</t>
  </si>
  <si>
    <t>Any year that is negative has not generated enough cash to cover costs for that year.</t>
  </si>
  <si>
    <t>The net cash from consecutive years is summed in the bottom row (Accumulated Net).</t>
  </si>
  <si>
    <t xml:space="preserve">Because interest is included automatically, the proper way to find a net PV is to sum </t>
  </si>
  <si>
    <t xml:space="preserve">all years and convert that total from Future Value to Present Value.  </t>
  </si>
  <si>
    <t>(Do not take the PV of each year individually)</t>
  </si>
  <si>
    <t>Net Worth Interpretation</t>
  </si>
  <si>
    <t>Each year shows the change in net worth as of 12/31 of that year, relative to doing nothing.</t>
  </si>
  <si>
    <t>Do not add net worths from individual years.  It is already cumulative.</t>
  </si>
  <si>
    <t xml:space="preserve"> Criteria for Selecting or Ranking Alternatives by Partial Budget</t>
  </si>
  <si>
    <t xml:space="preserve">Net Cash </t>
  </si>
  <si>
    <t>? Is it positive?</t>
  </si>
  <si>
    <t>? Is it large?</t>
  </si>
  <si>
    <t>? Is there a pattern?</t>
  </si>
  <si>
    <t>? Will it turn positive and increase after 5 years?</t>
  </si>
  <si>
    <t>? Are there impossible deficits?</t>
  </si>
  <si>
    <t>Risk</t>
  </si>
  <si>
    <t>? How certain are the numbers?</t>
  </si>
  <si>
    <t>? Is the time frame too long or short?</t>
  </si>
  <si>
    <t>? Is the investment large?</t>
  </si>
  <si>
    <t>? What are the alternatives or consequences if it does not work?</t>
  </si>
  <si>
    <t>? Is this more suited to a whole budget rather than partial?</t>
  </si>
  <si>
    <t>? What is the flexibility; can the strategy be changed?</t>
  </si>
  <si>
    <t>? Not so important unless dropping precipitously.</t>
  </si>
  <si>
    <t>Non-Financial</t>
  </si>
  <si>
    <t>? Who does and does not want to undertake this change?</t>
  </si>
  <si>
    <t>? Who will implement it and who will manage it in the future?</t>
  </si>
  <si>
    <t>? Who is at risk?</t>
  </si>
  <si>
    <t>? Is adequate labor available?</t>
  </si>
  <si>
    <t>? Is there a support system in place to complement the operation?</t>
  </si>
  <si>
    <t>Total Increased Revenue</t>
  </si>
  <si>
    <t>Total Decreased Expenses</t>
  </si>
  <si>
    <t>Total Benefits</t>
  </si>
  <si>
    <t>Total Decreased Revenue</t>
  </si>
  <si>
    <t>Total Increased Expenses</t>
  </si>
  <si>
    <t>Total Detriments</t>
  </si>
  <si>
    <t>Change Each Year</t>
  </si>
  <si>
    <t>Accumulated Change</t>
  </si>
  <si>
    <t>Total Inceased Assets</t>
  </si>
  <si>
    <t>Total Decreased Liabilities</t>
  </si>
  <si>
    <t>Total Gains</t>
  </si>
  <si>
    <t>Total Decreased Assets</t>
  </si>
  <si>
    <t>Total Increased Liabilities</t>
  </si>
  <si>
    <t>Total Losses</t>
  </si>
  <si>
    <t>Accum Change in NW</t>
  </si>
  <si>
    <t>Work Area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</si>
</sst>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_)"/>
    <numFmt numFmtId="168" formatCode="mmm\-yy_)"/>
    <numFmt numFmtId="169" formatCode="#,##0.000"/>
    <numFmt numFmtId="170" formatCode="#,##0.0"/>
    <numFmt numFmtId="171" formatCode="0.000000"/>
    <numFmt numFmtId="172" formatCode="0.0"/>
    <numFmt numFmtId="173" formatCode="mm/dd/yy"/>
    <numFmt numFmtId="174" formatCode="_(* #,##0.0_);_(* \(#,##0.0\);_(* &quot;-&quot;??_);_(@_)"/>
    <numFmt numFmtId="175" formatCode="_(* #,##0_);_(* \(#,##0\);_(* &quot;-&quot;??_);_(@_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0"/>
      <color indexed="1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168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 quotePrefix="1">
      <alignment horizontal="right"/>
      <protection locked="0"/>
    </xf>
    <xf numFmtId="168" fontId="0" fillId="0" borderId="11" xfId="0" applyNumberFormat="1" applyFont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3" fontId="0" fillId="0" borderId="12" xfId="0" applyNumberFormat="1" applyFont="1" applyBorder="1" applyAlignment="1" applyProtection="1">
      <alignment/>
      <protection/>
    </xf>
    <xf numFmtId="3" fontId="0" fillId="0" borderId="11" xfId="0" applyNumberFormat="1" applyFont="1" applyBorder="1" applyAlignment="1" applyProtection="1">
      <alignment/>
      <protection/>
    </xf>
    <xf numFmtId="3" fontId="0" fillId="0" borderId="13" xfId="0" applyNumberFormat="1" applyFont="1" applyBorder="1" applyAlignment="1" applyProtection="1">
      <alignment/>
      <protection/>
    </xf>
    <xf numFmtId="3" fontId="0" fillId="0" borderId="14" xfId="0" applyNumberFormat="1" applyFont="1" applyBorder="1" applyAlignment="1" applyProtection="1">
      <alignment/>
      <protection/>
    </xf>
    <xf numFmtId="3" fontId="0" fillId="0" borderId="15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 horizontal="centerContinuous"/>
      <protection locked="0"/>
    </xf>
    <xf numFmtId="0" fontId="5" fillId="0" borderId="12" xfId="0" applyFont="1" applyBorder="1" applyAlignment="1" applyProtection="1">
      <alignment horizontal="centerContinuous"/>
      <protection locked="0"/>
    </xf>
    <xf numFmtId="0" fontId="5" fillId="0" borderId="13" xfId="0" applyFont="1" applyBorder="1" applyAlignment="1" applyProtection="1">
      <alignment horizontal="centerContinuous"/>
      <protection locked="0"/>
    </xf>
    <xf numFmtId="0" fontId="0" fillId="0" borderId="12" xfId="0" applyFont="1" applyBorder="1" applyAlignment="1" applyProtection="1" quotePrefix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Alignment="1" applyProtection="1">
      <alignment/>
      <protection locked="0"/>
    </xf>
    <xf numFmtId="0" fontId="0" fillId="0" borderId="10" xfId="0" applyFont="1" applyBorder="1" applyAlignment="1" applyProtection="1" quotePrefix="1">
      <alignment horizontal="left"/>
      <protection locked="0"/>
    </xf>
    <xf numFmtId="3" fontId="0" fillId="0" borderId="11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3" fontId="0" fillId="0" borderId="12" xfId="0" applyNumberFormat="1" applyFont="1" applyBorder="1" applyAlignment="1" applyProtection="1">
      <alignment/>
      <protection locked="0"/>
    </xf>
    <xf numFmtId="0" fontId="0" fillId="0" borderId="16" xfId="0" applyFont="1" applyBorder="1" applyAlignment="1" applyProtection="1" quotePrefix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 quotePrefix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Continuous"/>
      <protection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right"/>
    </xf>
    <xf numFmtId="0" fontId="0" fillId="0" borderId="12" xfId="0" applyBorder="1" applyAlignment="1">
      <alignment/>
    </xf>
    <xf numFmtId="0" fontId="0" fillId="0" borderId="12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right"/>
      <protection/>
    </xf>
    <xf numFmtId="10" fontId="0" fillId="0" borderId="12" xfId="0" applyNumberFormat="1" applyFont="1" applyBorder="1" applyAlignment="1" applyProtection="1">
      <alignment horizontal="center"/>
      <protection locked="0"/>
    </xf>
    <xf numFmtId="0" fontId="0" fillId="0" borderId="12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2" xfId="0" applyFont="1" applyBorder="1" applyAlignment="1" applyProtection="1">
      <alignment horizontal="centerContinuous"/>
      <protection/>
    </xf>
    <xf numFmtId="0" fontId="5" fillId="0" borderId="13" xfId="0" applyFont="1" applyBorder="1" applyAlignment="1">
      <alignment horizontal="centerContinuous"/>
    </xf>
    <xf numFmtId="0" fontId="0" fillId="0" borderId="12" xfId="0" applyFont="1" applyBorder="1" applyAlignment="1" applyProtection="1" quotePrefix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 quotePrefix="1">
      <alignment horizontal="left"/>
      <protection/>
    </xf>
    <xf numFmtId="3" fontId="0" fillId="0" borderId="0" xfId="0" applyNumberFormat="1" applyFont="1" applyAlignment="1" applyProtection="1">
      <alignment horizontal="center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 quotePrefix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 quotePrefix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4" fillId="0" borderId="16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/>
    </xf>
    <xf numFmtId="1" fontId="0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0" fontId="10" fillId="0" borderId="12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/>
      <protection locked="0"/>
    </xf>
    <xf numFmtId="3" fontId="11" fillId="0" borderId="0" xfId="0" applyNumberFormat="1" applyFont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3" fontId="11" fillId="0" borderId="11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 quotePrefix="1">
      <alignment horizontal="left"/>
      <protection/>
    </xf>
    <xf numFmtId="3" fontId="0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173" fontId="10" fillId="0" borderId="0" xfId="0" applyNumberFormat="1" applyFont="1" applyAlignment="1" applyProtection="1">
      <alignment horizontal="center"/>
      <protection locked="0"/>
    </xf>
    <xf numFmtId="168" fontId="0" fillId="0" borderId="0" xfId="0" applyNumberFormat="1" applyFont="1" applyBorder="1" applyAlignment="1" applyProtection="1">
      <alignment/>
      <protection/>
    </xf>
    <xf numFmtId="168" fontId="0" fillId="0" borderId="18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11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19" xfId="0" applyNumberFormat="1" applyFont="1" applyBorder="1" applyAlignment="1" applyProtection="1">
      <alignment/>
      <protection/>
    </xf>
    <xf numFmtId="3" fontId="0" fillId="0" borderId="20" xfId="0" applyNumberFormat="1" applyFont="1" applyBorder="1" applyAlignment="1" applyProtection="1">
      <alignment/>
      <protection/>
    </xf>
    <xf numFmtId="3" fontId="0" fillId="0" borderId="21" xfId="0" applyNumberFormat="1" applyFont="1" applyBorder="1" applyAlignment="1" applyProtection="1">
      <alignment/>
      <protection/>
    </xf>
    <xf numFmtId="14" fontId="10" fillId="0" borderId="0" xfId="0" applyNumberFormat="1" applyFont="1" applyAlignment="1" applyProtection="1">
      <alignment horizontal="center"/>
      <protection locked="0"/>
    </xf>
    <xf numFmtId="0" fontId="14" fillId="0" borderId="12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10" fontId="10" fillId="0" borderId="0" xfId="0" applyNumberFormat="1" applyFont="1" applyBorder="1" applyAlignment="1" applyProtection="1">
      <alignment horizontal="center"/>
      <protection locked="0"/>
    </xf>
    <xf numFmtId="0" fontId="16" fillId="0" borderId="22" xfId="0" applyFont="1" applyFill="1" applyBorder="1" applyAlignment="1" applyProtection="1">
      <alignment/>
      <protection locked="0"/>
    </xf>
    <xf numFmtId="0" fontId="16" fillId="0" borderId="23" xfId="0" applyFont="1" applyFill="1" applyBorder="1" applyAlignment="1" applyProtection="1">
      <alignment/>
      <protection locked="0"/>
    </xf>
    <xf numFmtId="0" fontId="16" fillId="0" borderId="18" xfId="0" applyFont="1" applyFill="1" applyBorder="1" applyAlignment="1" applyProtection="1">
      <alignment/>
      <protection locked="0"/>
    </xf>
    <xf numFmtId="0" fontId="16" fillId="0" borderId="1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6" fillId="0" borderId="11" xfId="0" applyFont="1" applyFill="1" applyBorder="1" applyAlignment="1" applyProtection="1">
      <alignment/>
      <protection locked="0"/>
    </xf>
    <xf numFmtId="0" fontId="16" fillId="0" borderId="16" xfId="0" applyFont="1" applyFill="1" applyBorder="1" applyAlignment="1" applyProtection="1">
      <alignment/>
      <protection locked="0"/>
    </xf>
    <xf numFmtId="0" fontId="16" fillId="0" borderId="12" xfId="0" applyFont="1" applyFill="1" applyBorder="1" applyAlignment="1" applyProtection="1">
      <alignment/>
      <protection locked="0"/>
    </xf>
    <xf numFmtId="0" fontId="16" fillId="0" borderId="13" xfId="0" applyFont="1" applyFill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25" xfId="0" applyFont="1" applyBorder="1" applyAlignment="1" applyProtection="1" quotePrefix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11" fillId="0" borderId="16" xfId="0" applyFont="1" applyBorder="1" applyAlignment="1" applyProtection="1">
      <alignment/>
      <protection locked="0"/>
    </xf>
    <xf numFmtId="3" fontId="11" fillId="0" borderId="12" xfId="0" applyNumberFormat="1" applyFont="1" applyBorder="1" applyAlignment="1" applyProtection="1">
      <alignment/>
      <protection locked="0"/>
    </xf>
    <xf numFmtId="3" fontId="11" fillId="0" borderId="13" xfId="0" applyNumberFormat="1" applyFont="1" applyBorder="1" applyAlignment="1" applyProtection="1">
      <alignment/>
      <protection locked="0"/>
    </xf>
    <xf numFmtId="0" fontId="11" fillId="0" borderId="22" xfId="0" applyFont="1" applyBorder="1" applyAlignment="1" applyProtection="1">
      <alignment/>
      <protection locked="0"/>
    </xf>
    <xf numFmtId="3" fontId="11" fillId="0" borderId="23" xfId="0" applyNumberFormat="1" applyFont="1" applyBorder="1" applyAlignment="1" applyProtection="1">
      <alignment/>
      <protection locked="0"/>
    </xf>
    <xf numFmtId="3" fontId="11" fillId="0" borderId="18" xfId="0" applyNumberFormat="1" applyFont="1" applyBorder="1" applyAlignment="1" applyProtection="1">
      <alignment/>
      <protection locked="0"/>
    </xf>
    <xf numFmtId="0" fontId="11" fillId="0" borderId="10" xfId="0" applyFont="1" applyBorder="1" applyAlignment="1" applyProtection="1">
      <alignment/>
      <protection locked="0"/>
    </xf>
    <xf numFmtId="175" fontId="0" fillId="0" borderId="0" xfId="42" applyNumberFormat="1" applyFont="1" applyAlignment="1" applyProtection="1">
      <alignment/>
      <protection locked="0"/>
    </xf>
    <xf numFmtId="0" fontId="16" fillId="0" borderId="12" xfId="0" applyFont="1" applyBorder="1" applyAlignment="1" applyProtection="1">
      <alignment horizontal="center"/>
      <protection locked="0"/>
    </xf>
    <xf numFmtId="0" fontId="16" fillId="0" borderId="13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PageLayoutView="0" workbookViewId="0" topLeftCell="A1">
      <selection activeCell="B2" sqref="B2"/>
    </sheetView>
  </sheetViews>
  <sheetFormatPr defaultColWidth="11.00390625" defaultRowHeight="12.75"/>
  <cols>
    <col min="1" max="1" width="10.140625" style="2" customWidth="1"/>
    <col min="2" max="2" width="7.57421875" style="2" customWidth="1"/>
    <col min="3" max="3" width="10.140625" style="2" customWidth="1"/>
    <col min="4" max="4" width="7.57421875" style="2" customWidth="1"/>
    <col min="5" max="5" width="23.28125" style="2" customWidth="1"/>
    <col min="6" max="9" width="11.00390625" style="2" customWidth="1"/>
    <col min="10" max="10" width="11.140625" style="2" customWidth="1"/>
    <col min="11" max="11" width="1.1484375" style="2" customWidth="1"/>
    <col min="12" max="12" width="24.7109375" style="2" customWidth="1"/>
    <col min="13" max="17" width="7.8515625" style="2" customWidth="1"/>
    <col min="18" max="16384" width="11.00390625" style="2" customWidth="1"/>
  </cols>
  <sheetData>
    <row r="1" spans="1:17" ht="20.25">
      <c r="A1" s="11" t="s">
        <v>0</v>
      </c>
      <c r="B1" s="11"/>
      <c r="C1" s="11"/>
      <c r="D1" s="11"/>
      <c r="E1" s="12"/>
      <c r="F1" s="12"/>
      <c r="G1" s="12"/>
      <c r="H1" s="13"/>
      <c r="I1" s="12"/>
      <c r="J1" s="12"/>
      <c r="K1" s="12"/>
      <c r="L1" s="12"/>
      <c r="M1" s="12"/>
      <c r="N1" s="12"/>
      <c r="O1" s="12"/>
      <c r="P1" s="12"/>
      <c r="Q1" s="12"/>
    </row>
    <row r="2" spans="1:13" s="47" customFormat="1" ht="15.75">
      <c r="A2" s="45" t="s">
        <v>1</v>
      </c>
      <c r="B2" s="46"/>
      <c r="C2" s="92"/>
      <c r="F2" s="93"/>
      <c r="G2" s="93"/>
      <c r="I2" s="46"/>
      <c r="M2" s="46"/>
    </row>
    <row r="3" spans="1:7" ht="12.75">
      <c r="A3" s="14" t="s">
        <v>2</v>
      </c>
      <c r="B3" s="14"/>
      <c r="C3" s="108">
        <f ca="1">TODAY()</f>
        <v>42804</v>
      </c>
      <c r="F3" s="110" t="s">
        <v>4</v>
      </c>
      <c r="G3" s="111">
        <v>0.08</v>
      </c>
    </row>
    <row r="4" spans="1:17" ht="12.75">
      <c r="A4" s="109" t="s">
        <v>3</v>
      </c>
      <c r="B4" s="109"/>
      <c r="C4" s="109"/>
      <c r="D4" s="15"/>
      <c r="E4" s="16"/>
      <c r="F4" s="18"/>
      <c r="G4" s="18"/>
      <c r="H4" s="18"/>
      <c r="I4" s="16"/>
      <c r="J4" s="18"/>
      <c r="K4" s="18"/>
      <c r="L4" s="18"/>
      <c r="M4" s="18"/>
      <c r="N4" s="18"/>
      <c r="O4" s="18"/>
      <c r="P4" s="18"/>
      <c r="Q4" s="18"/>
    </row>
    <row r="5" spans="1:18" ht="18">
      <c r="A5" s="19" t="s">
        <v>5</v>
      </c>
      <c r="B5" s="20"/>
      <c r="C5" s="20"/>
      <c r="D5" s="20"/>
      <c r="E5" s="20"/>
      <c r="F5" s="20"/>
      <c r="G5" s="20"/>
      <c r="H5" s="20"/>
      <c r="I5" s="20"/>
      <c r="J5" s="21"/>
      <c r="K5" s="22"/>
      <c r="L5" s="20" t="s">
        <v>6</v>
      </c>
      <c r="M5" s="20"/>
      <c r="N5" s="20"/>
      <c r="O5" s="20"/>
      <c r="P5" s="20"/>
      <c r="Q5" s="21"/>
      <c r="R5" s="31"/>
    </row>
    <row r="6" spans="1:18" ht="15.75">
      <c r="A6" s="23" t="s">
        <v>7</v>
      </c>
      <c r="B6" s="24"/>
      <c r="C6" s="24"/>
      <c r="D6" s="24"/>
      <c r="E6" s="24"/>
      <c r="F6" s="94">
        <f ca="1">YEAR(TODAY())</f>
        <v>2017</v>
      </c>
      <c r="G6" s="44">
        <f>F6+1</f>
        <v>2018</v>
      </c>
      <c r="H6" s="44">
        <f>G6+1</f>
        <v>2019</v>
      </c>
      <c r="I6" s="44">
        <f>H6+1</f>
        <v>2020</v>
      </c>
      <c r="J6" s="44">
        <f>I6+1</f>
        <v>2021</v>
      </c>
      <c r="K6" s="3"/>
      <c r="L6" s="25" t="s">
        <v>8</v>
      </c>
      <c r="M6" s="1">
        <f>DATE(F6-1900,12,31)</f>
        <v>43100</v>
      </c>
      <c r="N6" s="1">
        <f>DATE(G6-1900,12,31)</f>
        <v>43465</v>
      </c>
      <c r="O6" s="1">
        <f>DATE(H6-1900,12,31)</f>
        <v>43830</v>
      </c>
      <c r="P6" s="1">
        <f>DATE(I6-1900,12,31)</f>
        <v>44196</v>
      </c>
      <c r="Q6" s="4">
        <f>DATE(J6-1900,12,31)</f>
        <v>44561</v>
      </c>
      <c r="R6" s="31"/>
    </row>
    <row r="7" spans="1:18" ht="12.75">
      <c r="A7" s="133" t="s">
        <v>76</v>
      </c>
      <c r="B7" s="133"/>
      <c r="C7" s="133"/>
      <c r="D7" s="134"/>
      <c r="E7" s="124" t="s">
        <v>9</v>
      </c>
      <c r="F7" s="34"/>
      <c r="G7" s="6">
        <f>M7*G3</f>
        <v>0</v>
      </c>
      <c r="H7" s="6">
        <f>N7*G3</f>
        <v>0</v>
      </c>
      <c r="I7" s="6">
        <f>O7*G3</f>
        <v>0</v>
      </c>
      <c r="J7" s="8">
        <f>P7*G3</f>
        <v>0</v>
      </c>
      <c r="K7" s="29"/>
      <c r="L7" s="14" t="s">
        <v>10</v>
      </c>
      <c r="M7" s="5">
        <f>IF(F49&gt;=0,F49,0)</f>
        <v>0</v>
      </c>
      <c r="N7" s="5">
        <f>IF(M7-M26+G49&gt;=0,M7-M26+G49,0)</f>
        <v>0</v>
      </c>
      <c r="O7" s="5">
        <f>IF(N7-N26+H49&gt;=0,N7-N26+H49,0)</f>
        <v>0</v>
      </c>
      <c r="P7" s="5">
        <f>IF(O7-O26+I49&gt;=0,O7-O26+I49,0)</f>
        <v>0</v>
      </c>
      <c r="Q7" s="7">
        <f>IF(P7-P26+J49&gt;=0,P7-P26+J49,0)</f>
        <v>0</v>
      </c>
      <c r="R7" s="31"/>
    </row>
    <row r="8" spans="1:18" ht="12.75">
      <c r="A8" s="112"/>
      <c r="B8" s="113"/>
      <c r="C8" s="113"/>
      <c r="D8" s="114"/>
      <c r="E8" s="90"/>
      <c r="F8" s="91"/>
      <c r="G8" s="91"/>
      <c r="H8" s="91"/>
      <c r="I8" s="91"/>
      <c r="J8" s="91"/>
      <c r="K8" s="29"/>
      <c r="L8" s="94"/>
      <c r="M8" s="91"/>
      <c r="N8" s="91"/>
      <c r="O8" s="91"/>
      <c r="P8" s="91"/>
      <c r="Q8" s="95"/>
      <c r="R8" s="31"/>
    </row>
    <row r="9" spans="1:18" ht="12.75">
      <c r="A9" s="115"/>
      <c r="B9" s="116"/>
      <c r="C9" s="116"/>
      <c r="D9" s="117"/>
      <c r="E9" s="90"/>
      <c r="F9" s="91"/>
      <c r="G9" s="91"/>
      <c r="H9" s="91"/>
      <c r="I9" s="91"/>
      <c r="J9" s="91"/>
      <c r="K9" s="29"/>
      <c r="L9" s="94"/>
      <c r="M9" s="91"/>
      <c r="N9" s="91"/>
      <c r="O9" s="91"/>
      <c r="P9" s="91"/>
      <c r="Q9" s="95"/>
      <c r="R9" s="31"/>
    </row>
    <row r="10" spans="1:18" ht="12.75">
      <c r="A10" s="115"/>
      <c r="B10" s="116"/>
      <c r="C10" s="116"/>
      <c r="D10" s="117"/>
      <c r="E10" s="90"/>
      <c r="F10" s="91"/>
      <c r="G10" s="91"/>
      <c r="H10" s="91"/>
      <c r="I10" s="91"/>
      <c r="J10" s="91"/>
      <c r="K10" s="29"/>
      <c r="L10" s="94"/>
      <c r="M10" s="91"/>
      <c r="N10" s="91"/>
      <c r="O10" s="91"/>
      <c r="P10" s="91"/>
      <c r="Q10" s="95"/>
      <c r="R10" s="31"/>
    </row>
    <row r="11" spans="1:18" ht="12.75">
      <c r="A11" s="115"/>
      <c r="B11" s="116"/>
      <c r="C11" s="116"/>
      <c r="D11" s="117"/>
      <c r="E11" s="90"/>
      <c r="F11" s="91"/>
      <c r="G11" s="91"/>
      <c r="H11" s="91"/>
      <c r="I11" s="91"/>
      <c r="J11" s="91"/>
      <c r="K11" s="29"/>
      <c r="L11" s="94"/>
      <c r="M11" s="91"/>
      <c r="N11" s="91"/>
      <c r="O11" s="91"/>
      <c r="P11" s="91"/>
      <c r="Q11" s="95"/>
      <c r="R11" s="31"/>
    </row>
    <row r="12" spans="1:18" ht="12.75">
      <c r="A12" s="115"/>
      <c r="B12" s="116"/>
      <c r="C12" s="116"/>
      <c r="D12" s="117"/>
      <c r="E12" s="90"/>
      <c r="F12" s="91"/>
      <c r="G12" s="91"/>
      <c r="H12" s="91"/>
      <c r="I12" s="91"/>
      <c r="J12" s="91"/>
      <c r="K12" s="29"/>
      <c r="L12" s="94"/>
      <c r="M12" s="91"/>
      <c r="N12" s="91"/>
      <c r="O12" s="91"/>
      <c r="P12" s="91"/>
      <c r="Q12" s="95"/>
      <c r="R12" s="31"/>
    </row>
    <row r="13" spans="1:18" ht="12.75">
      <c r="A13" s="115"/>
      <c r="B13" s="116"/>
      <c r="C13" s="116"/>
      <c r="D13" s="117"/>
      <c r="E13" s="90"/>
      <c r="F13" s="91"/>
      <c r="G13" s="91"/>
      <c r="H13" s="91"/>
      <c r="I13" s="91"/>
      <c r="J13" s="91"/>
      <c r="K13" s="29"/>
      <c r="L13" s="94"/>
      <c r="M13" s="91"/>
      <c r="N13" s="91"/>
      <c r="O13" s="91"/>
      <c r="P13" s="91"/>
      <c r="Q13" s="95"/>
      <c r="R13" s="31"/>
    </row>
    <row r="14" spans="1:18" ht="12.75">
      <c r="A14" s="115"/>
      <c r="B14" s="116"/>
      <c r="C14" s="116"/>
      <c r="D14" s="117"/>
      <c r="E14" s="90"/>
      <c r="F14" s="91"/>
      <c r="G14" s="91"/>
      <c r="H14" s="91"/>
      <c r="I14" s="91"/>
      <c r="J14" s="91"/>
      <c r="K14" s="29"/>
      <c r="L14" s="94"/>
      <c r="M14" s="91"/>
      <c r="N14" s="91"/>
      <c r="O14" s="91"/>
      <c r="P14" s="91"/>
      <c r="Q14" s="95"/>
      <c r="R14" s="31"/>
    </row>
    <row r="15" spans="1:18" ht="12.75">
      <c r="A15" s="118"/>
      <c r="B15" s="119"/>
      <c r="C15" s="119"/>
      <c r="D15" s="120"/>
      <c r="E15" s="125"/>
      <c r="F15" s="126"/>
      <c r="G15" s="126"/>
      <c r="H15" s="126"/>
      <c r="I15" s="126"/>
      <c r="J15" s="127"/>
      <c r="K15" s="29"/>
      <c r="L15" s="94"/>
      <c r="M15" s="91"/>
      <c r="N15" s="91"/>
      <c r="O15" s="91"/>
      <c r="P15" s="91"/>
      <c r="Q15" s="95"/>
      <c r="R15" s="31"/>
    </row>
    <row r="16" spans="1:18" ht="12.75">
      <c r="A16" s="32" t="s">
        <v>61</v>
      </c>
      <c r="B16" s="33"/>
      <c r="C16" s="33"/>
      <c r="D16" s="33"/>
      <c r="E16" s="33"/>
      <c r="F16" s="6">
        <f>SUM(F7:F15)</f>
        <v>0</v>
      </c>
      <c r="G16" s="6">
        <f>SUM(G7:G15)</f>
        <v>0</v>
      </c>
      <c r="H16" s="6">
        <f>SUM(H7:H15)</f>
        <v>0</v>
      </c>
      <c r="I16" s="6">
        <f>SUM(I7:I15)</f>
        <v>0</v>
      </c>
      <c r="J16" s="6">
        <f>SUM(J7:J15)</f>
        <v>0</v>
      </c>
      <c r="K16" s="35"/>
      <c r="L16" s="33" t="s">
        <v>69</v>
      </c>
      <c r="M16" s="6">
        <f>SUM(M7:M15)</f>
        <v>0</v>
      </c>
      <c r="N16" s="6">
        <f>SUM(N7:N15)</f>
        <v>0</v>
      </c>
      <c r="O16" s="6">
        <f>SUM(O7:O15)</f>
        <v>0</v>
      </c>
      <c r="P16" s="6">
        <f>SUM(P7:P15)</f>
        <v>0</v>
      </c>
      <c r="Q16" s="8">
        <f>SUM(Q7:Q15)</f>
        <v>0</v>
      </c>
      <c r="R16" s="31"/>
    </row>
    <row r="17" spans="1:18" ht="15">
      <c r="A17" s="36" t="s">
        <v>12</v>
      </c>
      <c r="B17" s="37"/>
      <c r="C17" s="37"/>
      <c r="D17" s="37"/>
      <c r="E17" s="37"/>
      <c r="F17" s="28"/>
      <c r="G17" s="28"/>
      <c r="H17" s="28"/>
      <c r="I17" s="28"/>
      <c r="J17" s="28"/>
      <c r="K17" s="29"/>
      <c r="L17" s="25" t="s">
        <v>13</v>
      </c>
      <c r="M17" s="28"/>
      <c r="N17" s="28"/>
      <c r="O17" s="28"/>
      <c r="P17" s="28"/>
      <c r="Q17" s="30"/>
      <c r="R17" s="31"/>
    </row>
    <row r="18" spans="1:18" ht="12.75">
      <c r="A18" s="112"/>
      <c r="B18" s="113"/>
      <c r="C18" s="113"/>
      <c r="D18" s="114"/>
      <c r="E18" s="128"/>
      <c r="F18" s="129"/>
      <c r="G18" s="129"/>
      <c r="H18" s="129"/>
      <c r="I18" s="129"/>
      <c r="J18" s="130"/>
      <c r="K18" s="29"/>
      <c r="L18" s="94"/>
      <c r="M18" s="91"/>
      <c r="N18" s="91"/>
      <c r="O18" s="91"/>
      <c r="P18" s="91"/>
      <c r="Q18" s="95"/>
      <c r="R18" s="31"/>
    </row>
    <row r="19" spans="1:18" ht="12.75">
      <c r="A19" s="115"/>
      <c r="B19" s="116"/>
      <c r="C19" s="116"/>
      <c r="D19" s="117"/>
      <c r="E19" s="131"/>
      <c r="F19" s="103"/>
      <c r="G19" s="103"/>
      <c r="H19" s="103"/>
      <c r="I19" s="103"/>
      <c r="J19" s="95"/>
      <c r="K19" s="29"/>
      <c r="L19" s="94"/>
      <c r="M19" s="91"/>
      <c r="N19" s="91"/>
      <c r="O19" s="91"/>
      <c r="P19" s="91"/>
      <c r="Q19" s="95"/>
      <c r="R19" s="31"/>
    </row>
    <row r="20" spans="1:18" ht="12.75">
      <c r="A20" s="115"/>
      <c r="B20" s="116"/>
      <c r="C20" s="116"/>
      <c r="D20" s="117"/>
      <c r="E20" s="131"/>
      <c r="F20" s="103"/>
      <c r="G20" s="103"/>
      <c r="H20" s="103"/>
      <c r="I20" s="103"/>
      <c r="J20" s="95"/>
      <c r="K20" s="29"/>
      <c r="L20" s="94"/>
      <c r="M20" s="91"/>
      <c r="N20" s="91"/>
      <c r="O20" s="91"/>
      <c r="P20" s="91"/>
      <c r="Q20" s="95"/>
      <c r="R20" s="31"/>
    </row>
    <row r="21" spans="1:18" ht="12.75">
      <c r="A21" s="115"/>
      <c r="B21" s="116"/>
      <c r="C21" s="116"/>
      <c r="D21" s="117"/>
      <c r="E21" s="131"/>
      <c r="F21" s="103"/>
      <c r="G21" s="103"/>
      <c r="H21" s="103"/>
      <c r="I21" s="103"/>
      <c r="J21" s="95"/>
      <c r="K21" s="29"/>
      <c r="L21" s="94"/>
      <c r="M21" s="91"/>
      <c r="N21" s="91"/>
      <c r="O21" s="91"/>
      <c r="P21" s="91"/>
      <c r="Q21" s="95"/>
      <c r="R21" s="31"/>
    </row>
    <row r="22" spans="1:18" ht="12.75">
      <c r="A22" s="118"/>
      <c r="B22" s="119"/>
      <c r="C22" s="119"/>
      <c r="D22" s="120"/>
      <c r="E22" s="125"/>
      <c r="F22" s="126"/>
      <c r="G22" s="126"/>
      <c r="H22" s="126"/>
      <c r="I22" s="126"/>
      <c r="J22" s="127"/>
      <c r="K22" s="29"/>
      <c r="L22" s="94"/>
      <c r="M22" s="91"/>
      <c r="N22" s="91"/>
      <c r="O22" s="91"/>
      <c r="P22" s="91"/>
      <c r="Q22" s="95"/>
      <c r="R22" s="31"/>
    </row>
    <row r="23" spans="1:18" ht="12.75">
      <c r="A23" s="32" t="s">
        <v>62</v>
      </c>
      <c r="B23" s="33"/>
      <c r="C23" s="33"/>
      <c r="D23" s="33"/>
      <c r="E23" s="33"/>
      <c r="F23" s="6">
        <f>SUM(F18:F22)</f>
        <v>0</v>
      </c>
      <c r="G23" s="6">
        <f>SUM(G18:G22)</f>
        <v>0</v>
      </c>
      <c r="H23" s="6">
        <f>SUM(H18:H22)</f>
        <v>0</v>
      </c>
      <c r="I23" s="6">
        <f>SUM(I18:I22)</f>
        <v>0</v>
      </c>
      <c r="J23" s="6">
        <f>SUM(J18:J22)</f>
        <v>0</v>
      </c>
      <c r="K23" s="35"/>
      <c r="L23" s="33" t="s">
        <v>70</v>
      </c>
      <c r="M23" s="6">
        <f>SUM(M18:M22)</f>
        <v>0</v>
      </c>
      <c r="N23" s="6">
        <f>SUM(N18:N22)</f>
        <v>0</v>
      </c>
      <c r="O23" s="6">
        <f>SUM(O18:O22)</f>
        <v>0</v>
      </c>
      <c r="P23" s="6">
        <f>SUM(P18:P22)</f>
        <v>0</v>
      </c>
      <c r="Q23" s="8">
        <f>SUM(Q18:Q22)</f>
        <v>0</v>
      </c>
      <c r="R23" s="31"/>
    </row>
    <row r="24" spans="1:18" ht="15.75" thickBot="1">
      <c r="A24" s="38" t="s">
        <v>63</v>
      </c>
      <c r="B24" s="41"/>
      <c r="C24" s="41"/>
      <c r="D24" s="41"/>
      <c r="E24" s="39"/>
      <c r="F24" s="9">
        <f>F16+F23</f>
        <v>0</v>
      </c>
      <c r="G24" s="9">
        <f>G16+G23</f>
        <v>0</v>
      </c>
      <c r="H24" s="9">
        <f>H16+H23</f>
        <v>0</v>
      </c>
      <c r="I24" s="9">
        <f>I16+I23</f>
        <v>0</v>
      </c>
      <c r="J24" s="9">
        <f>J16+J23</f>
        <v>0</v>
      </c>
      <c r="K24" s="40"/>
      <c r="L24" s="41" t="s">
        <v>71</v>
      </c>
      <c r="M24" s="9">
        <f>M16+M23</f>
        <v>0</v>
      </c>
      <c r="N24" s="9">
        <f>N16+N23</f>
        <v>0</v>
      </c>
      <c r="O24" s="9">
        <f>O16+O23</f>
        <v>0</v>
      </c>
      <c r="P24" s="9">
        <f>P16+P23</f>
        <v>0</v>
      </c>
      <c r="Q24" s="10">
        <f>Q16+Q23</f>
        <v>0</v>
      </c>
      <c r="R24" s="31"/>
    </row>
    <row r="25" spans="1:18" ht="15.75" thickTop="1">
      <c r="A25" s="23" t="s">
        <v>16</v>
      </c>
      <c r="B25" s="24"/>
      <c r="C25" s="24"/>
      <c r="D25" s="24"/>
      <c r="E25" s="24"/>
      <c r="F25" s="28"/>
      <c r="G25" s="28"/>
      <c r="H25" s="28"/>
      <c r="I25" s="28"/>
      <c r="J25" s="28"/>
      <c r="K25" s="29"/>
      <c r="L25" s="25" t="s">
        <v>17</v>
      </c>
      <c r="M25" s="28"/>
      <c r="N25" s="28"/>
      <c r="O25" s="28"/>
      <c r="P25" s="28"/>
      <c r="Q25" s="30"/>
      <c r="R25" s="31"/>
    </row>
    <row r="26" spans="3:18" ht="12.75">
      <c r="C26" s="27"/>
      <c r="D26" s="27"/>
      <c r="E26" s="26" t="s">
        <v>9</v>
      </c>
      <c r="F26" s="28">
        <v>0</v>
      </c>
      <c r="G26" s="28">
        <f>M26*G3</f>
        <v>0</v>
      </c>
      <c r="H26" s="28">
        <f>N26*G3</f>
        <v>0</v>
      </c>
      <c r="I26" s="28">
        <f>O26*G3</f>
        <v>0</v>
      </c>
      <c r="J26" s="28">
        <f>P26*G3</f>
        <v>0</v>
      </c>
      <c r="K26" s="29"/>
      <c r="L26" s="14" t="s">
        <v>10</v>
      </c>
      <c r="M26" s="5">
        <f>IF(F49&lt;0,-F49,0)</f>
        <v>0</v>
      </c>
      <c r="N26" s="5">
        <f>IF(M7-M26+G49&lt;0,-(M7-M26+G49),0)</f>
        <v>0</v>
      </c>
      <c r="O26" s="5">
        <f>IF(N7-N26+H49&lt;0,-(N7-N26+H49),0)</f>
        <v>0</v>
      </c>
      <c r="P26" s="5">
        <f>IF(O7-O26+I49&lt;0,-(O7-O26+I49),0)</f>
        <v>0</v>
      </c>
      <c r="Q26" s="7">
        <f>IF(P7-P26+J49&lt;0,-(P7-P26+J49),0)</f>
        <v>0</v>
      </c>
      <c r="R26" s="31"/>
    </row>
    <row r="27" spans="1:18" ht="12.75">
      <c r="A27" s="112"/>
      <c r="B27" s="113"/>
      <c r="C27" s="113"/>
      <c r="D27" s="114"/>
      <c r="E27" s="128"/>
      <c r="F27" s="129"/>
      <c r="G27" s="129"/>
      <c r="H27" s="129"/>
      <c r="I27" s="129"/>
      <c r="J27" s="130"/>
      <c r="K27" s="29"/>
      <c r="L27" s="94"/>
      <c r="M27" s="91"/>
      <c r="N27" s="91"/>
      <c r="O27" s="91"/>
      <c r="P27" s="91"/>
      <c r="Q27" s="95"/>
      <c r="R27" s="31"/>
    </row>
    <row r="28" spans="1:18" ht="12.75">
      <c r="A28" s="115"/>
      <c r="B28" s="116"/>
      <c r="C28" s="116"/>
      <c r="D28" s="117"/>
      <c r="E28" s="131"/>
      <c r="F28" s="103"/>
      <c r="G28" s="103"/>
      <c r="H28" s="103"/>
      <c r="I28" s="103"/>
      <c r="J28" s="95"/>
      <c r="K28" s="29"/>
      <c r="L28" s="94"/>
      <c r="M28" s="91"/>
      <c r="N28" s="91"/>
      <c r="O28" s="91"/>
      <c r="P28" s="91"/>
      <c r="Q28" s="95"/>
      <c r="R28" s="31"/>
    </row>
    <row r="29" spans="1:18" ht="12.75">
      <c r="A29" s="115"/>
      <c r="B29" s="116"/>
      <c r="C29" s="116"/>
      <c r="D29" s="117"/>
      <c r="E29" s="131"/>
      <c r="F29" s="103"/>
      <c r="G29" s="103"/>
      <c r="H29" s="103"/>
      <c r="I29" s="103"/>
      <c r="J29" s="95"/>
      <c r="K29" s="29"/>
      <c r="L29" s="94"/>
      <c r="M29" s="91"/>
      <c r="N29" s="91"/>
      <c r="O29" s="91"/>
      <c r="P29" s="91"/>
      <c r="Q29" s="95"/>
      <c r="R29" s="31"/>
    </row>
    <row r="30" spans="1:18" ht="12.75">
      <c r="A30" s="115"/>
      <c r="B30" s="116"/>
      <c r="C30" s="116"/>
      <c r="D30" s="117"/>
      <c r="E30" s="131"/>
      <c r="F30" s="103"/>
      <c r="G30" s="103"/>
      <c r="H30" s="103"/>
      <c r="I30" s="103"/>
      <c r="J30" s="95"/>
      <c r="K30" s="29"/>
      <c r="L30" s="94"/>
      <c r="M30" s="91"/>
      <c r="N30" s="91"/>
      <c r="O30" s="91"/>
      <c r="P30" s="91"/>
      <c r="Q30" s="95"/>
      <c r="R30" s="31"/>
    </row>
    <row r="31" spans="1:18" ht="12.75">
      <c r="A31" s="118"/>
      <c r="B31" s="119"/>
      <c r="C31" s="119"/>
      <c r="D31" s="120"/>
      <c r="E31" s="125"/>
      <c r="F31" s="126"/>
      <c r="G31" s="126"/>
      <c r="H31" s="126"/>
      <c r="I31" s="126"/>
      <c r="J31" s="127"/>
      <c r="K31" s="29"/>
      <c r="L31" s="94"/>
      <c r="M31" s="91"/>
      <c r="N31" s="91"/>
      <c r="O31" s="91"/>
      <c r="P31" s="91"/>
      <c r="Q31" s="95"/>
      <c r="R31" s="31"/>
    </row>
    <row r="32" spans="1:18" ht="12.75">
      <c r="A32" s="32" t="s">
        <v>64</v>
      </c>
      <c r="B32" s="33"/>
      <c r="C32" s="33"/>
      <c r="D32" s="33"/>
      <c r="E32" s="33"/>
      <c r="F32" s="6">
        <f>SUM(F26:F31)</f>
        <v>0</v>
      </c>
      <c r="G32" s="6">
        <f>SUM(G26:G31)</f>
        <v>0</v>
      </c>
      <c r="H32" s="6">
        <f>SUM(H26:H31)</f>
        <v>0</v>
      </c>
      <c r="I32" s="6">
        <f>SUM(I26:I31)</f>
        <v>0</v>
      </c>
      <c r="J32" s="6">
        <f>SUM(J26:J31)</f>
        <v>0</v>
      </c>
      <c r="K32" s="35"/>
      <c r="L32" s="33" t="s">
        <v>72</v>
      </c>
      <c r="M32" s="6">
        <f>SUM(M26:M31)</f>
        <v>0</v>
      </c>
      <c r="N32" s="6">
        <f>SUM(N26:N31)</f>
        <v>0</v>
      </c>
      <c r="O32" s="6">
        <f>SUM(O26:O31)</f>
        <v>0</v>
      </c>
      <c r="P32" s="6">
        <f>SUM(P26:P31)</f>
        <v>0</v>
      </c>
      <c r="Q32" s="8">
        <f>SUM(Q26:Q31)</f>
        <v>0</v>
      </c>
      <c r="R32" s="31"/>
    </row>
    <row r="33" spans="1:18" ht="15">
      <c r="A33" s="36" t="s">
        <v>19</v>
      </c>
      <c r="B33" s="37"/>
      <c r="C33" s="37"/>
      <c r="D33" s="37"/>
      <c r="E33" s="37"/>
      <c r="F33" s="28"/>
      <c r="G33" s="28"/>
      <c r="H33" s="28"/>
      <c r="I33" s="28"/>
      <c r="J33" s="28"/>
      <c r="K33" s="29"/>
      <c r="L33" s="25" t="s">
        <v>20</v>
      </c>
      <c r="M33" s="28"/>
      <c r="N33" s="28"/>
      <c r="O33" s="28"/>
      <c r="P33" s="28"/>
      <c r="Q33" s="30"/>
      <c r="R33" s="31"/>
    </row>
    <row r="34" spans="1:18" ht="12.75">
      <c r="A34" s="112"/>
      <c r="B34" s="113"/>
      <c r="C34" s="113"/>
      <c r="D34" s="114"/>
      <c r="E34" s="128"/>
      <c r="F34" s="129"/>
      <c r="G34" s="129"/>
      <c r="H34" s="129"/>
      <c r="I34" s="129"/>
      <c r="J34" s="130"/>
      <c r="K34" s="29"/>
      <c r="L34" s="94"/>
      <c r="M34" s="91"/>
      <c r="N34" s="91"/>
      <c r="O34" s="91"/>
      <c r="P34" s="91"/>
      <c r="Q34" s="95"/>
      <c r="R34" s="31"/>
    </row>
    <row r="35" spans="1:18" ht="12.75">
      <c r="A35" s="115"/>
      <c r="B35" s="116"/>
      <c r="C35" s="116"/>
      <c r="D35" s="117"/>
      <c r="E35" s="131"/>
      <c r="F35" s="103"/>
      <c r="G35" s="103"/>
      <c r="H35" s="103"/>
      <c r="I35" s="103"/>
      <c r="J35" s="95"/>
      <c r="K35" s="29"/>
      <c r="L35" s="94"/>
      <c r="M35" s="91"/>
      <c r="N35" s="91"/>
      <c r="O35" s="91"/>
      <c r="P35" s="91"/>
      <c r="Q35" s="95"/>
      <c r="R35" s="31"/>
    </row>
    <row r="36" spans="1:18" ht="12.75">
      <c r="A36" s="115"/>
      <c r="B36" s="116"/>
      <c r="C36" s="116"/>
      <c r="D36" s="117"/>
      <c r="E36" s="131"/>
      <c r="F36" s="103"/>
      <c r="G36" s="103"/>
      <c r="H36" s="103"/>
      <c r="I36" s="103"/>
      <c r="J36" s="95"/>
      <c r="K36" s="29"/>
      <c r="L36" s="94"/>
      <c r="M36" s="91"/>
      <c r="N36" s="91"/>
      <c r="O36" s="91"/>
      <c r="P36" s="91"/>
      <c r="Q36" s="95"/>
      <c r="R36" s="31"/>
    </row>
    <row r="37" spans="1:18" ht="12.75">
      <c r="A37" s="115"/>
      <c r="B37" s="116"/>
      <c r="C37" s="116"/>
      <c r="D37" s="117"/>
      <c r="E37" s="131"/>
      <c r="F37" s="103"/>
      <c r="G37" s="103"/>
      <c r="H37" s="103"/>
      <c r="I37" s="103"/>
      <c r="J37" s="95"/>
      <c r="K37" s="29"/>
      <c r="L37" s="94"/>
      <c r="M37" s="91"/>
      <c r="N37" s="91"/>
      <c r="O37" s="91"/>
      <c r="P37" s="91"/>
      <c r="Q37" s="95"/>
      <c r="R37" s="31"/>
    </row>
    <row r="38" spans="1:18" ht="12.75">
      <c r="A38" s="115"/>
      <c r="B38" s="116"/>
      <c r="C38" s="116"/>
      <c r="D38" s="117"/>
      <c r="E38" s="131"/>
      <c r="F38" s="103"/>
      <c r="G38" s="103"/>
      <c r="H38" s="103"/>
      <c r="I38" s="103"/>
      <c r="J38" s="95"/>
      <c r="K38" s="29"/>
      <c r="L38" s="94"/>
      <c r="M38" s="91"/>
      <c r="N38" s="91"/>
      <c r="O38" s="91"/>
      <c r="P38" s="91"/>
      <c r="Q38" s="95"/>
      <c r="R38" s="31"/>
    </row>
    <row r="39" spans="1:18" ht="12.75">
      <c r="A39" s="115"/>
      <c r="B39" s="116"/>
      <c r="C39" s="116"/>
      <c r="D39" s="117"/>
      <c r="E39" s="131"/>
      <c r="F39" s="103"/>
      <c r="G39" s="103"/>
      <c r="H39" s="103"/>
      <c r="I39" s="103"/>
      <c r="J39" s="95"/>
      <c r="K39" s="29"/>
      <c r="L39" s="94"/>
      <c r="M39" s="91"/>
      <c r="N39" s="91"/>
      <c r="O39" s="91"/>
      <c r="P39" s="91"/>
      <c r="Q39" s="95"/>
      <c r="R39" s="31"/>
    </row>
    <row r="40" spans="1:18" ht="12.75">
      <c r="A40" s="115"/>
      <c r="B40" s="116"/>
      <c r="C40" s="116"/>
      <c r="D40" s="117"/>
      <c r="E40" s="131"/>
      <c r="F40" s="103"/>
      <c r="G40" s="103"/>
      <c r="H40" s="103"/>
      <c r="I40" s="103"/>
      <c r="J40" s="95"/>
      <c r="K40" s="29"/>
      <c r="L40" s="94"/>
      <c r="M40" s="91"/>
      <c r="N40" s="91"/>
      <c r="O40" s="91"/>
      <c r="P40" s="91"/>
      <c r="Q40" s="95"/>
      <c r="R40" s="31"/>
    </row>
    <row r="41" spans="1:18" ht="12.75">
      <c r="A41" s="115"/>
      <c r="B41" s="116"/>
      <c r="C41" s="116"/>
      <c r="D41" s="117"/>
      <c r="E41" s="131"/>
      <c r="F41" s="103"/>
      <c r="G41" s="103"/>
      <c r="H41" s="103"/>
      <c r="I41" s="103"/>
      <c r="J41" s="95"/>
      <c r="K41" s="29"/>
      <c r="L41" s="94"/>
      <c r="M41" s="91"/>
      <c r="N41" s="91"/>
      <c r="O41" s="91"/>
      <c r="P41" s="91"/>
      <c r="Q41" s="91"/>
      <c r="R41" s="31"/>
    </row>
    <row r="42" spans="1:18" ht="12.75">
      <c r="A42" s="115"/>
      <c r="B42" s="116"/>
      <c r="C42" s="116"/>
      <c r="D42" s="117"/>
      <c r="E42" s="131"/>
      <c r="F42" s="103"/>
      <c r="G42" s="103"/>
      <c r="H42" s="103"/>
      <c r="I42" s="103"/>
      <c r="J42" s="95"/>
      <c r="K42" s="29"/>
      <c r="L42" s="94"/>
      <c r="M42" s="91"/>
      <c r="N42" s="91"/>
      <c r="O42" s="91"/>
      <c r="P42" s="91"/>
      <c r="Q42" s="95"/>
      <c r="R42" s="31"/>
    </row>
    <row r="43" spans="1:18" ht="12.75">
      <c r="A43" s="115"/>
      <c r="B43" s="116"/>
      <c r="C43" s="116"/>
      <c r="D43" s="117"/>
      <c r="E43" s="131"/>
      <c r="F43" s="103"/>
      <c r="G43" s="103"/>
      <c r="H43" s="103"/>
      <c r="I43" s="103"/>
      <c r="J43" s="95"/>
      <c r="K43" s="29"/>
      <c r="L43" s="94"/>
      <c r="M43" s="91"/>
      <c r="N43" s="91"/>
      <c r="O43" s="91"/>
      <c r="P43" s="91"/>
      <c r="Q43" s="91"/>
      <c r="R43" s="31"/>
    </row>
    <row r="44" spans="1:18" ht="12.75">
      <c r="A44" s="115"/>
      <c r="B44" s="116"/>
      <c r="C44" s="116"/>
      <c r="D44" s="117"/>
      <c r="E44" s="131"/>
      <c r="F44" s="103"/>
      <c r="G44" s="103"/>
      <c r="H44" s="103"/>
      <c r="I44" s="103"/>
      <c r="J44" s="95"/>
      <c r="K44" s="29"/>
      <c r="L44" s="94"/>
      <c r="M44" s="91"/>
      <c r="N44" s="91"/>
      <c r="O44" s="91"/>
      <c r="P44" s="91"/>
      <c r="Q44" s="95"/>
      <c r="R44" s="31"/>
    </row>
    <row r="45" spans="1:18" ht="12.75">
      <c r="A45" s="115"/>
      <c r="B45" s="116"/>
      <c r="C45" s="116"/>
      <c r="D45" s="117"/>
      <c r="E45" s="131"/>
      <c r="F45" s="103"/>
      <c r="G45" s="103"/>
      <c r="H45" s="103"/>
      <c r="I45" s="103"/>
      <c r="J45" s="95"/>
      <c r="K45" s="29"/>
      <c r="L45" s="94"/>
      <c r="M45" s="91"/>
      <c r="N45" s="91"/>
      <c r="O45" s="91"/>
      <c r="P45" s="91"/>
      <c r="Q45" s="95"/>
      <c r="R45" s="31"/>
    </row>
    <row r="46" spans="1:18" ht="12.75">
      <c r="A46" s="118"/>
      <c r="B46" s="119"/>
      <c r="C46" s="119"/>
      <c r="D46" s="120"/>
      <c r="E46" s="125"/>
      <c r="F46" s="126"/>
      <c r="G46" s="126"/>
      <c r="H46" s="126"/>
      <c r="I46" s="126"/>
      <c r="J46" s="127"/>
      <c r="K46" s="29"/>
      <c r="L46" s="94"/>
      <c r="M46" s="91"/>
      <c r="N46" s="91"/>
      <c r="O46" s="91"/>
      <c r="P46" s="91"/>
      <c r="Q46" s="95"/>
      <c r="R46" s="31"/>
    </row>
    <row r="47" spans="1:18" ht="12.75">
      <c r="A47" s="32" t="s">
        <v>65</v>
      </c>
      <c r="B47" s="33"/>
      <c r="C47" s="33"/>
      <c r="D47" s="33"/>
      <c r="E47" s="33"/>
      <c r="F47" s="6">
        <f>SUM(F34:F46)</f>
        <v>0</v>
      </c>
      <c r="G47" s="6">
        <f>SUM(G34:G46)</f>
        <v>0</v>
      </c>
      <c r="H47" s="6">
        <f>SUM(H34:H46)</f>
        <v>0</v>
      </c>
      <c r="I47" s="6">
        <f>SUM(I34:I46)</f>
        <v>0</v>
      </c>
      <c r="J47" s="6">
        <f>SUM(J34:J46)</f>
        <v>0</v>
      </c>
      <c r="K47" s="35"/>
      <c r="L47" s="33" t="s">
        <v>73</v>
      </c>
      <c r="M47" s="6">
        <f>SUM(M34:M46)</f>
        <v>0</v>
      </c>
      <c r="N47" s="6">
        <f>SUM(N34:N46)</f>
        <v>0</v>
      </c>
      <c r="O47" s="6">
        <f>SUM(O34:O46)</f>
        <v>0</v>
      </c>
      <c r="P47" s="6">
        <f>SUM(P34:P46)</f>
        <v>0</v>
      </c>
      <c r="Q47" s="8">
        <f>SUM(Q34:Q46)</f>
        <v>0</v>
      </c>
      <c r="R47" s="31"/>
    </row>
    <row r="48" spans="1:18" ht="15">
      <c r="A48" s="42" t="s">
        <v>66</v>
      </c>
      <c r="B48" s="43"/>
      <c r="C48" s="43"/>
      <c r="D48" s="43"/>
      <c r="E48" s="43"/>
      <c r="F48" s="6">
        <f>F32+F47</f>
        <v>0</v>
      </c>
      <c r="G48" s="6">
        <f>G32+G47</f>
        <v>0</v>
      </c>
      <c r="H48" s="6">
        <f>H32+H47</f>
        <v>0</v>
      </c>
      <c r="I48" s="6">
        <f>I32+I47</f>
        <v>0</v>
      </c>
      <c r="J48" s="6">
        <f>J32+J47</f>
        <v>0</v>
      </c>
      <c r="K48" s="35"/>
      <c r="L48" s="43" t="s">
        <v>74</v>
      </c>
      <c r="M48" s="6">
        <f>M32+M47</f>
        <v>0</v>
      </c>
      <c r="N48" s="6">
        <f>N32+N47</f>
        <v>0</v>
      </c>
      <c r="O48" s="6">
        <f>O32+O47</f>
        <v>0</v>
      </c>
      <c r="P48" s="6">
        <f>P32+P47</f>
        <v>0</v>
      </c>
      <c r="Q48" s="8">
        <f>Q32+Q47</f>
        <v>0</v>
      </c>
      <c r="R48" s="31"/>
    </row>
    <row r="49" spans="1:18" ht="15">
      <c r="A49" s="42" t="s">
        <v>67</v>
      </c>
      <c r="B49" s="43"/>
      <c r="C49" s="43"/>
      <c r="D49" s="43"/>
      <c r="E49" s="43"/>
      <c r="F49" s="6">
        <f>F24-F48</f>
        <v>0</v>
      </c>
      <c r="G49" s="6">
        <f>G24-G48</f>
        <v>0</v>
      </c>
      <c r="H49" s="6">
        <f>H24-H48</f>
        <v>0</v>
      </c>
      <c r="I49" s="6">
        <f>I24-I48</f>
        <v>0</v>
      </c>
      <c r="J49" s="6">
        <f>J24-J48</f>
        <v>0</v>
      </c>
      <c r="K49" s="35"/>
      <c r="L49" s="121"/>
      <c r="M49" s="121"/>
      <c r="N49" s="121"/>
      <c r="O49" s="121"/>
      <c r="P49" s="121"/>
      <c r="Q49" s="122"/>
      <c r="R49" s="31"/>
    </row>
    <row r="50" spans="1:18" ht="15">
      <c r="A50" s="42" t="s">
        <v>68</v>
      </c>
      <c r="B50" s="43"/>
      <c r="C50" s="43"/>
      <c r="D50" s="43"/>
      <c r="E50" s="43"/>
      <c r="F50" s="6">
        <f>F49</f>
        <v>0</v>
      </c>
      <c r="G50" s="6">
        <f>F50+G49</f>
        <v>0</v>
      </c>
      <c r="H50" s="6">
        <f>G50+H49</f>
        <v>0</v>
      </c>
      <c r="I50" s="6">
        <f>H50+I49</f>
        <v>0</v>
      </c>
      <c r="J50" s="6">
        <f>I50+J49</f>
        <v>0</v>
      </c>
      <c r="K50" s="35"/>
      <c r="L50" s="43" t="s">
        <v>75</v>
      </c>
      <c r="M50" s="6">
        <f>M24-M48</f>
        <v>0</v>
      </c>
      <c r="N50" s="6">
        <f>N24-N48</f>
        <v>0</v>
      </c>
      <c r="O50" s="6">
        <f>O24-O48</f>
        <v>0</v>
      </c>
      <c r="P50" s="6">
        <f>P24-P48</f>
        <v>0</v>
      </c>
      <c r="Q50" s="8">
        <f>Q24-Q48</f>
        <v>0</v>
      </c>
      <c r="R50" s="31"/>
    </row>
    <row r="52" spans="9:10" ht="12.75">
      <c r="I52" s="14" t="s">
        <v>26</v>
      </c>
      <c r="J52" s="6">
        <f>J50/(1+G3)^5</f>
        <v>0</v>
      </c>
    </row>
    <row r="53" spans="9:10" ht="12.75">
      <c r="I53" s="14" t="s">
        <v>27</v>
      </c>
      <c r="J53" s="6">
        <f>-PMT(G3,5,J52)</f>
        <v>0</v>
      </c>
    </row>
  </sheetData>
  <sheetProtection/>
  <mergeCells count="1">
    <mergeCell ref="A7:D7"/>
  </mergeCells>
  <printOptions/>
  <pageMargins left="0.75" right="0.75" top="1" bottom="1" header="0.5" footer="0.5"/>
  <pageSetup fitToHeight="1" fitToWidth="1" horizontalDpi="300" verticalDpi="300" orientation="landscape" scale="63" r:id="rId3"/>
  <headerFooter alignWithMargins="0">
    <oddFooter>&amp;R&amp;8Dairy Management at Virginia Tech
Template by Dr. M. L. McGilliard
[&amp;F], Revised 2/20/08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zoomScale="75" zoomScaleNormal="75" zoomScalePageLayoutView="0" workbookViewId="0" topLeftCell="A1">
      <selection activeCell="B2" sqref="B2"/>
    </sheetView>
  </sheetViews>
  <sheetFormatPr defaultColWidth="11.00390625" defaultRowHeight="12.75"/>
  <cols>
    <col min="1" max="1" width="12.8515625" style="2" customWidth="1"/>
    <col min="2" max="2" width="9.140625" style="2" customWidth="1"/>
    <col min="3" max="3" width="12.8515625" style="2" customWidth="1"/>
    <col min="4" max="4" width="9.140625" style="2" customWidth="1"/>
    <col min="5" max="5" width="23.28125" style="2" customWidth="1"/>
    <col min="6" max="9" width="11.00390625" style="2" customWidth="1"/>
    <col min="10" max="15" width="11.140625" style="2" customWidth="1"/>
    <col min="16" max="16" width="1.1484375" style="2" customWidth="1"/>
    <col min="17" max="17" width="30.7109375" style="2" customWidth="1"/>
    <col min="18" max="27" width="12.00390625" style="2" customWidth="1"/>
    <col min="28" max="16384" width="11.00390625" style="2" customWidth="1"/>
  </cols>
  <sheetData>
    <row r="1" spans="1:28" ht="2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/>
      <c r="Q1" s="11" t="s">
        <v>0</v>
      </c>
      <c r="R1" s="11"/>
      <c r="S1" s="11"/>
      <c r="T1" s="11"/>
      <c r="U1" s="11"/>
      <c r="V1" s="11"/>
      <c r="W1" s="11"/>
      <c r="X1" s="11"/>
      <c r="Y1" s="11"/>
      <c r="Z1" s="11"/>
      <c r="AA1" s="11"/>
      <c r="AB1" s="98"/>
    </row>
    <row r="2" spans="1:18" s="47" customFormat="1" ht="15.75">
      <c r="A2" s="45" t="s">
        <v>1</v>
      </c>
      <c r="B2" s="46"/>
      <c r="C2" s="92"/>
      <c r="F2" s="93"/>
      <c r="G2" s="93"/>
      <c r="I2" s="46"/>
      <c r="Q2" s="92">
        <f>C2</f>
        <v>0</v>
      </c>
      <c r="R2" s="46"/>
    </row>
    <row r="3" spans="1:17" ht="12.75">
      <c r="A3" s="14" t="s">
        <v>2</v>
      </c>
      <c r="B3" s="14"/>
      <c r="C3" s="108">
        <f ca="1">TODAY()</f>
        <v>42804</v>
      </c>
      <c r="F3" s="110" t="s">
        <v>4</v>
      </c>
      <c r="G3" s="111">
        <v>0.08</v>
      </c>
      <c r="Q3" s="99">
        <f>C3</f>
        <v>42804</v>
      </c>
    </row>
    <row r="4" spans="1:27" ht="12.75">
      <c r="A4" s="109" t="s">
        <v>3</v>
      </c>
      <c r="B4" s="109"/>
      <c r="C4" s="109"/>
      <c r="D4" s="15"/>
      <c r="E4" s="16"/>
      <c r="F4" s="18"/>
      <c r="G4" s="18"/>
      <c r="H4" s="18"/>
      <c r="I4" s="16"/>
      <c r="J4" s="18"/>
      <c r="K4" s="18"/>
      <c r="L4" s="18"/>
      <c r="M4" s="18"/>
      <c r="N4" s="18"/>
      <c r="O4" s="18"/>
      <c r="P4" s="18"/>
      <c r="Q4" s="18"/>
      <c r="R4" s="18"/>
      <c r="S4" s="17" t="s">
        <v>4</v>
      </c>
      <c r="T4" s="89">
        <f>G3</f>
        <v>0.08</v>
      </c>
      <c r="U4" s="18"/>
      <c r="V4" s="18"/>
      <c r="W4" s="18"/>
      <c r="X4" s="18"/>
      <c r="Y4" s="18"/>
      <c r="Z4" s="18"/>
      <c r="AA4" s="18"/>
    </row>
    <row r="5" spans="1:27" ht="18">
      <c r="A5" s="19" t="s">
        <v>5</v>
      </c>
      <c r="B5" s="20"/>
      <c r="C5" s="20"/>
      <c r="D5" s="20"/>
      <c r="E5" s="20"/>
      <c r="F5" s="20"/>
      <c r="G5" s="20"/>
      <c r="H5" s="20"/>
      <c r="I5" s="20"/>
      <c r="J5" s="21"/>
      <c r="K5" s="20"/>
      <c r="L5" s="20"/>
      <c r="M5" s="20"/>
      <c r="N5" s="20"/>
      <c r="O5" s="20"/>
      <c r="P5" s="22"/>
      <c r="Q5" s="20" t="s">
        <v>6</v>
      </c>
      <c r="R5" s="20"/>
      <c r="S5" s="20"/>
      <c r="T5" s="20"/>
      <c r="U5" s="20"/>
      <c r="V5" s="21"/>
      <c r="W5" s="21"/>
      <c r="X5" s="21"/>
      <c r="Y5" s="21"/>
      <c r="Z5" s="21"/>
      <c r="AA5" s="21"/>
    </row>
    <row r="6" spans="1:27" ht="15.75">
      <c r="A6" s="23" t="s">
        <v>7</v>
      </c>
      <c r="B6" s="24"/>
      <c r="C6" s="24"/>
      <c r="D6" s="24"/>
      <c r="E6" s="24"/>
      <c r="F6" s="94">
        <f ca="1">YEAR(TODAY())</f>
        <v>2017</v>
      </c>
      <c r="G6" s="44">
        <f aca="true" t="shared" si="0" ref="G6:O6">F6+1</f>
        <v>2018</v>
      </c>
      <c r="H6" s="44">
        <f t="shared" si="0"/>
        <v>2019</v>
      </c>
      <c r="I6" s="44">
        <f t="shared" si="0"/>
        <v>2020</v>
      </c>
      <c r="J6" s="44">
        <f t="shared" si="0"/>
        <v>2021</v>
      </c>
      <c r="K6" s="44">
        <f t="shared" si="0"/>
        <v>2022</v>
      </c>
      <c r="L6" s="44">
        <f t="shared" si="0"/>
        <v>2023</v>
      </c>
      <c r="M6" s="44">
        <f t="shared" si="0"/>
        <v>2024</v>
      </c>
      <c r="N6" s="44">
        <f t="shared" si="0"/>
        <v>2025</v>
      </c>
      <c r="O6" s="44">
        <f t="shared" si="0"/>
        <v>2026</v>
      </c>
      <c r="P6" s="3"/>
      <c r="Q6" s="25" t="s">
        <v>8</v>
      </c>
      <c r="R6" s="1">
        <f aca="true" t="shared" si="1" ref="R6:AA6">DATE(F6-1900,12,31)</f>
        <v>43100</v>
      </c>
      <c r="S6" s="1">
        <f t="shared" si="1"/>
        <v>43465</v>
      </c>
      <c r="T6" s="1">
        <f t="shared" si="1"/>
        <v>43830</v>
      </c>
      <c r="U6" s="1">
        <f t="shared" si="1"/>
        <v>44196</v>
      </c>
      <c r="V6" s="100">
        <f t="shared" si="1"/>
        <v>44561</v>
      </c>
      <c r="W6" s="100">
        <f t="shared" si="1"/>
        <v>44926</v>
      </c>
      <c r="X6" s="100">
        <f t="shared" si="1"/>
        <v>45291</v>
      </c>
      <c r="Y6" s="100">
        <f t="shared" si="1"/>
        <v>45657</v>
      </c>
      <c r="Z6" s="100">
        <f t="shared" si="1"/>
        <v>46022</v>
      </c>
      <c r="AA6" s="101">
        <f t="shared" si="1"/>
        <v>46387</v>
      </c>
    </row>
    <row r="7" spans="1:27" ht="12.75">
      <c r="A7" s="133" t="s">
        <v>76</v>
      </c>
      <c r="B7" s="133"/>
      <c r="C7" s="133"/>
      <c r="D7" s="134"/>
      <c r="E7" s="26" t="s">
        <v>9</v>
      </c>
      <c r="F7" s="28"/>
      <c r="G7" s="5">
        <f aca="true" t="shared" si="2" ref="G7:O7">R7*$G$3</f>
        <v>0</v>
      </c>
      <c r="H7" s="5">
        <f t="shared" si="2"/>
        <v>0</v>
      </c>
      <c r="I7" s="5">
        <f t="shared" si="2"/>
        <v>0</v>
      </c>
      <c r="J7" s="5">
        <f t="shared" si="2"/>
        <v>0</v>
      </c>
      <c r="K7" s="5">
        <f t="shared" si="2"/>
        <v>0</v>
      </c>
      <c r="L7" s="5">
        <f t="shared" si="2"/>
        <v>0</v>
      </c>
      <c r="M7" s="5">
        <f t="shared" si="2"/>
        <v>0</v>
      </c>
      <c r="N7" s="5">
        <f t="shared" si="2"/>
        <v>0</v>
      </c>
      <c r="O7" s="5">
        <f t="shared" si="2"/>
        <v>0</v>
      </c>
      <c r="P7" s="29"/>
      <c r="Q7" s="14" t="s">
        <v>10</v>
      </c>
      <c r="R7" s="5">
        <f>IF(F49&gt;=0,F49,0)</f>
        <v>0</v>
      </c>
      <c r="S7" s="5">
        <f aca="true" t="shared" si="3" ref="S7:AA7">IF(R7-R26+G49&gt;=0,R7-R26+G49,0)</f>
        <v>0</v>
      </c>
      <c r="T7" s="5">
        <f t="shared" si="3"/>
        <v>0</v>
      </c>
      <c r="U7" s="5">
        <f t="shared" si="3"/>
        <v>0</v>
      </c>
      <c r="V7" s="102">
        <f t="shared" si="3"/>
        <v>0</v>
      </c>
      <c r="W7" s="102">
        <f t="shared" si="3"/>
        <v>0</v>
      </c>
      <c r="X7" s="102">
        <f t="shared" si="3"/>
        <v>0</v>
      </c>
      <c r="Y7" s="102">
        <f t="shared" si="3"/>
        <v>0</v>
      </c>
      <c r="Z7" s="102">
        <f t="shared" si="3"/>
        <v>0</v>
      </c>
      <c r="AA7" s="7">
        <f t="shared" si="3"/>
        <v>0</v>
      </c>
    </row>
    <row r="8" spans="1:27" ht="12.75">
      <c r="A8" s="112"/>
      <c r="B8" s="113"/>
      <c r="C8" s="113"/>
      <c r="D8" s="114"/>
      <c r="E8" s="128"/>
      <c r="F8" s="129"/>
      <c r="G8" s="129"/>
      <c r="H8" s="129"/>
      <c r="I8" s="129"/>
      <c r="J8" s="129"/>
      <c r="K8" s="129"/>
      <c r="L8" s="129"/>
      <c r="M8" s="129"/>
      <c r="N8" s="129"/>
      <c r="O8" s="130"/>
      <c r="P8" s="29"/>
      <c r="Q8" s="94"/>
      <c r="R8" s="91"/>
      <c r="S8" s="91"/>
      <c r="T8" s="91"/>
      <c r="U8" s="91"/>
      <c r="V8" s="103"/>
      <c r="W8" s="103"/>
      <c r="X8" s="103"/>
      <c r="Y8" s="103"/>
      <c r="Z8" s="103"/>
      <c r="AA8" s="95"/>
    </row>
    <row r="9" spans="1:27" ht="12.75">
      <c r="A9" s="115"/>
      <c r="B9" s="116"/>
      <c r="C9" s="116"/>
      <c r="D9" s="117"/>
      <c r="E9" s="131"/>
      <c r="F9" s="103"/>
      <c r="G9" s="103"/>
      <c r="H9" s="103"/>
      <c r="I9" s="103"/>
      <c r="J9" s="103"/>
      <c r="K9" s="103"/>
      <c r="L9" s="103"/>
      <c r="M9" s="103"/>
      <c r="N9" s="103"/>
      <c r="O9" s="95"/>
      <c r="P9" s="29"/>
      <c r="Q9" s="94"/>
      <c r="R9" s="91"/>
      <c r="S9" s="91"/>
      <c r="T9" s="91"/>
      <c r="U9" s="91"/>
      <c r="V9" s="103"/>
      <c r="W9" s="103"/>
      <c r="X9" s="103"/>
      <c r="Y9" s="103"/>
      <c r="Z9" s="103"/>
      <c r="AA9" s="95"/>
    </row>
    <row r="10" spans="1:27" ht="12.75">
      <c r="A10" s="115"/>
      <c r="B10" s="116"/>
      <c r="C10" s="116"/>
      <c r="D10" s="117"/>
      <c r="E10" s="131"/>
      <c r="F10" s="103"/>
      <c r="G10" s="103"/>
      <c r="H10" s="103"/>
      <c r="I10" s="103"/>
      <c r="J10" s="103"/>
      <c r="K10" s="103"/>
      <c r="L10" s="103"/>
      <c r="M10" s="103"/>
      <c r="N10" s="103"/>
      <c r="O10" s="95"/>
      <c r="P10" s="29"/>
      <c r="Q10" s="94"/>
      <c r="R10" s="91"/>
      <c r="S10" s="91"/>
      <c r="T10" s="91"/>
      <c r="U10" s="91"/>
      <c r="V10" s="103"/>
      <c r="W10" s="103"/>
      <c r="X10" s="103"/>
      <c r="Y10" s="103"/>
      <c r="Z10" s="103"/>
      <c r="AA10" s="95"/>
    </row>
    <row r="11" spans="1:27" ht="12.75">
      <c r="A11" s="115"/>
      <c r="B11" s="116"/>
      <c r="C11" s="116"/>
      <c r="D11" s="117"/>
      <c r="E11" s="131"/>
      <c r="F11" s="103"/>
      <c r="G11" s="103"/>
      <c r="H11" s="103"/>
      <c r="I11" s="103"/>
      <c r="J11" s="103"/>
      <c r="K11" s="103"/>
      <c r="L11" s="103"/>
      <c r="M11" s="103"/>
      <c r="N11" s="103"/>
      <c r="O11" s="95"/>
      <c r="P11" s="29"/>
      <c r="Q11" s="94"/>
      <c r="R11" s="91"/>
      <c r="S11" s="91"/>
      <c r="T11" s="91"/>
      <c r="U11" s="91"/>
      <c r="V11" s="103"/>
      <c r="W11" s="103"/>
      <c r="X11" s="103"/>
      <c r="Y11" s="103"/>
      <c r="Z11" s="103"/>
      <c r="AA11" s="95"/>
    </row>
    <row r="12" spans="1:27" ht="12.75">
      <c r="A12" s="115"/>
      <c r="B12" s="116"/>
      <c r="C12" s="116"/>
      <c r="D12" s="117"/>
      <c r="E12" s="131"/>
      <c r="F12" s="103"/>
      <c r="G12" s="103"/>
      <c r="H12" s="103"/>
      <c r="I12" s="103"/>
      <c r="J12" s="103"/>
      <c r="K12" s="103"/>
      <c r="L12" s="103"/>
      <c r="M12" s="103"/>
      <c r="N12" s="103"/>
      <c r="O12" s="95"/>
      <c r="P12" s="29"/>
      <c r="Q12" s="94"/>
      <c r="R12" s="91"/>
      <c r="S12" s="91"/>
      <c r="T12" s="91"/>
      <c r="U12" s="91"/>
      <c r="V12" s="103"/>
      <c r="W12" s="103"/>
      <c r="X12" s="103"/>
      <c r="Y12" s="103"/>
      <c r="Z12" s="103"/>
      <c r="AA12" s="95"/>
    </row>
    <row r="13" spans="1:27" ht="12.75">
      <c r="A13" s="115"/>
      <c r="B13" s="116"/>
      <c r="C13" s="116"/>
      <c r="D13" s="117"/>
      <c r="E13" s="131"/>
      <c r="F13" s="103"/>
      <c r="G13" s="103"/>
      <c r="H13" s="103"/>
      <c r="I13" s="103"/>
      <c r="J13" s="103"/>
      <c r="K13" s="103"/>
      <c r="L13" s="103"/>
      <c r="M13" s="103"/>
      <c r="N13" s="103"/>
      <c r="O13" s="95"/>
      <c r="P13" s="29"/>
      <c r="Q13" s="94"/>
      <c r="R13" s="91"/>
      <c r="S13" s="91"/>
      <c r="T13" s="91"/>
      <c r="U13" s="91"/>
      <c r="V13" s="103"/>
      <c r="W13" s="103"/>
      <c r="X13" s="103"/>
      <c r="Y13" s="103"/>
      <c r="Z13" s="103"/>
      <c r="AA13" s="95"/>
    </row>
    <row r="14" spans="1:27" ht="12.75">
      <c r="A14" s="115"/>
      <c r="B14" s="116"/>
      <c r="C14" s="116"/>
      <c r="D14" s="117"/>
      <c r="E14" s="131"/>
      <c r="F14" s="103"/>
      <c r="G14" s="103"/>
      <c r="H14" s="103"/>
      <c r="I14" s="103"/>
      <c r="J14" s="103"/>
      <c r="K14" s="103"/>
      <c r="L14" s="103"/>
      <c r="M14" s="103"/>
      <c r="N14" s="103"/>
      <c r="O14" s="95"/>
      <c r="P14" s="29"/>
      <c r="Q14" s="94"/>
      <c r="R14" s="91"/>
      <c r="S14" s="91"/>
      <c r="T14" s="91"/>
      <c r="U14" s="91"/>
      <c r="V14" s="103"/>
      <c r="W14" s="103"/>
      <c r="X14" s="103"/>
      <c r="Y14" s="103"/>
      <c r="Z14" s="103"/>
      <c r="AA14" s="95"/>
    </row>
    <row r="15" spans="1:27" ht="12.75">
      <c r="A15" s="118"/>
      <c r="B15" s="119"/>
      <c r="C15" s="119"/>
      <c r="D15" s="120"/>
      <c r="E15" s="125"/>
      <c r="F15" s="126"/>
      <c r="G15" s="126"/>
      <c r="H15" s="126"/>
      <c r="I15" s="126"/>
      <c r="J15" s="126"/>
      <c r="K15" s="126"/>
      <c r="L15" s="126"/>
      <c r="M15" s="126"/>
      <c r="N15" s="126"/>
      <c r="O15" s="127"/>
      <c r="P15" s="29"/>
      <c r="Q15" s="94"/>
      <c r="R15" s="91"/>
      <c r="S15" s="91"/>
      <c r="T15" s="91"/>
      <c r="U15" s="91"/>
      <c r="V15" s="103"/>
      <c r="W15" s="103"/>
      <c r="X15" s="103"/>
      <c r="Y15" s="103"/>
      <c r="Z15" s="103"/>
      <c r="AA15" s="95"/>
    </row>
    <row r="16" spans="1:27" ht="12.75">
      <c r="A16" s="32" t="s">
        <v>61</v>
      </c>
      <c r="B16" s="33"/>
      <c r="C16" s="33"/>
      <c r="D16" s="33"/>
      <c r="E16" s="33"/>
      <c r="F16" s="6">
        <f aca="true" t="shared" si="4" ref="F16:O16">SUM(F7:F15)</f>
        <v>0</v>
      </c>
      <c r="G16" s="6">
        <f t="shared" si="4"/>
        <v>0</v>
      </c>
      <c r="H16" s="6">
        <f t="shared" si="4"/>
        <v>0</v>
      </c>
      <c r="I16" s="6">
        <f t="shared" si="4"/>
        <v>0</v>
      </c>
      <c r="J16" s="6">
        <f t="shared" si="4"/>
        <v>0</v>
      </c>
      <c r="K16" s="6">
        <f t="shared" si="4"/>
        <v>0</v>
      </c>
      <c r="L16" s="6">
        <f t="shared" si="4"/>
        <v>0</v>
      </c>
      <c r="M16" s="6">
        <f t="shared" si="4"/>
        <v>0</v>
      </c>
      <c r="N16" s="6">
        <f t="shared" si="4"/>
        <v>0</v>
      </c>
      <c r="O16" s="6">
        <f t="shared" si="4"/>
        <v>0</v>
      </c>
      <c r="P16" s="35"/>
      <c r="Q16" s="33" t="s">
        <v>69</v>
      </c>
      <c r="R16" s="6">
        <f aca="true" t="shared" si="5" ref="R16:AA16">SUM(R7:R15)</f>
        <v>0</v>
      </c>
      <c r="S16" s="6">
        <f t="shared" si="5"/>
        <v>0</v>
      </c>
      <c r="T16" s="6">
        <f t="shared" si="5"/>
        <v>0</v>
      </c>
      <c r="U16" s="6">
        <f t="shared" si="5"/>
        <v>0</v>
      </c>
      <c r="V16" s="6">
        <f t="shared" si="5"/>
        <v>0</v>
      </c>
      <c r="W16" s="6">
        <f t="shared" si="5"/>
        <v>0</v>
      </c>
      <c r="X16" s="6">
        <f t="shared" si="5"/>
        <v>0</v>
      </c>
      <c r="Y16" s="6">
        <f t="shared" si="5"/>
        <v>0</v>
      </c>
      <c r="Z16" s="6">
        <f t="shared" si="5"/>
        <v>0</v>
      </c>
      <c r="AA16" s="8">
        <f t="shared" si="5"/>
        <v>0</v>
      </c>
    </row>
    <row r="17" spans="1:27" ht="15">
      <c r="A17" s="36" t="s">
        <v>12</v>
      </c>
      <c r="B17" s="37"/>
      <c r="C17" s="37"/>
      <c r="D17" s="37"/>
      <c r="E17" s="37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5" t="s">
        <v>13</v>
      </c>
      <c r="R17" s="28"/>
      <c r="S17" s="28"/>
      <c r="T17" s="28"/>
      <c r="U17" s="28"/>
      <c r="V17" s="104"/>
      <c r="W17" s="104"/>
      <c r="X17" s="104"/>
      <c r="Y17" s="104"/>
      <c r="Z17" s="104"/>
      <c r="AA17" s="30"/>
    </row>
    <row r="18" spans="1:27" ht="12.75">
      <c r="A18" s="112"/>
      <c r="B18" s="113"/>
      <c r="C18" s="113"/>
      <c r="D18" s="114"/>
      <c r="E18" s="128"/>
      <c r="F18" s="129"/>
      <c r="G18" s="129"/>
      <c r="H18" s="129"/>
      <c r="I18" s="129"/>
      <c r="J18" s="129"/>
      <c r="K18" s="129"/>
      <c r="L18" s="129"/>
      <c r="M18" s="129"/>
      <c r="N18" s="129"/>
      <c r="O18" s="130"/>
      <c r="P18" s="29"/>
      <c r="Q18" s="94"/>
      <c r="R18" s="91"/>
      <c r="S18" s="91"/>
      <c r="T18" s="91"/>
      <c r="U18" s="91"/>
      <c r="V18" s="103"/>
      <c r="W18" s="103"/>
      <c r="X18" s="103"/>
      <c r="Y18" s="103"/>
      <c r="Z18" s="103"/>
      <c r="AA18" s="95"/>
    </row>
    <row r="19" spans="1:27" ht="12.75">
      <c r="A19" s="115"/>
      <c r="B19" s="116"/>
      <c r="C19" s="116"/>
      <c r="D19" s="117"/>
      <c r="E19" s="131"/>
      <c r="F19" s="103"/>
      <c r="G19" s="103"/>
      <c r="H19" s="103"/>
      <c r="I19" s="103"/>
      <c r="J19" s="103"/>
      <c r="K19" s="103"/>
      <c r="L19" s="103"/>
      <c r="M19" s="103"/>
      <c r="N19" s="103"/>
      <c r="O19" s="95"/>
      <c r="P19" s="29"/>
      <c r="Q19" s="94"/>
      <c r="R19" s="91"/>
      <c r="S19" s="91"/>
      <c r="T19" s="91"/>
      <c r="U19" s="91"/>
      <c r="V19" s="103"/>
      <c r="W19" s="103"/>
      <c r="X19" s="103"/>
      <c r="Y19" s="103"/>
      <c r="Z19" s="103"/>
      <c r="AA19" s="95"/>
    </row>
    <row r="20" spans="1:27" ht="12.75">
      <c r="A20" s="115"/>
      <c r="B20" s="116"/>
      <c r="C20" s="116"/>
      <c r="D20" s="117"/>
      <c r="E20" s="131"/>
      <c r="F20" s="103"/>
      <c r="G20" s="103"/>
      <c r="H20" s="103"/>
      <c r="I20" s="103"/>
      <c r="J20" s="103"/>
      <c r="K20" s="103"/>
      <c r="L20" s="103"/>
      <c r="M20" s="103"/>
      <c r="N20" s="103"/>
      <c r="O20" s="95"/>
      <c r="P20" s="29"/>
      <c r="Q20" s="94"/>
      <c r="R20" s="91"/>
      <c r="S20" s="91"/>
      <c r="T20" s="91"/>
      <c r="U20" s="91"/>
      <c r="V20" s="103"/>
      <c r="W20" s="103"/>
      <c r="X20" s="103"/>
      <c r="Y20" s="103"/>
      <c r="Z20" s="103"/>
      <c r="AA20" s="95"/>
    </row>
    <row r="21" spans="1:27" ht="12.75">
      <c r="A21" s="115"/>
      <c r="B21" s="116"/>
      <c r="C21" s="116"/>
      <c r="D21" s="117"/>
      <c r="E21" s="131"/>
      <c r="F21" s="103"/>
      <c r="G21" s="103"/>
      <c r="H21" s="103"/>
      <c r="I21" s="103"/>
      <c r="J21" s="103"/>
      <c r="K21" s="103"/>
      <c r="L21" s="103"/>
      <c r="M21" s="103"/>
      <c r="N21" s="103"/>
      <c r="O21" s="95"/>
      <c r="P21" s="29"/>
      <c r="Q21" s="94"/>
      <c r="R21" s="91"/>
      <c r="S21" s="91"/>
      <c r="T21" s="91"/>
      <c r="U21" s="91"/>
      <c r="V21" s="103"/>
      <c r="W21" s="103"/>
      <c r="X21" s="103"/>
      <c r="Y21" s="103"/>
      <c r="Z21" s="103"/>
      <c r="AA21" s="95"/>
    </row>
    <row r="22" spans="1:27" ht="12.75">
      <c r="A22" s="118"/>
      <c r="B22" s="119"/>
      <c r="C22" s="119"/>
      <c r="D22" s="120"/>
      <c r="E22" s="125"/>
      <c r="F22" s="126"/>
      <c r="G22" s="126"/>
      <c r="H22" s="126"/>
      <c r="I22" s="126"/>
      <c r="J22" s="126"/>
      <c r="K22" s="126"/>
      <c r="L22" s="126"/>
      <c r="M22" s="126"/>
      <c r="N22" s="126"/>
      <c r="O22" s="127"/>
      <c r="P22" s="29"/>
      <c r="Q22" s="94"/>
      <c r="R22" s="91"/>
      <c r="S22" s="91"/>
      <c r="T22" s="91"/>
      <c r="U22" s="91"/>
      <c r="V22" s="103"/>
      <c r="W22" s="103"/>
      <c r="X22" s="103"/>
      <c r="Y22" s="103"/>
      <c r="Z22" s="103"/>
      <c r="AA22" s="95"/>
    </row>
    <row r="23" spans="1:27" ht="12.75">
      <c r="A23" s="32" t="s">
        <v>62</v>
      </c>
      <c r="B23" s="33"/>
      <c r="C23" s="33"/>
      <c r="D23" s="33"/>
      <c r="E23" s="33"/>
      <c r="F23" s="6">
        <f aca="true" t="shared" si="6" ref="F23:O23">SUM(F18:F22)</f>
        <v>0</v>
      </c>
      <c r="G23" s="6">
        <f t="shared" si="6"/>
        <v>0</v>
      </c>
      <c r="H23" s="6">
        <f t="shared" si="6"/>
        <v>0</v>
      </c>
      <c r="I23" s="6">
        <f t="shared" si="6"/>
        <v>0</v>
      </c>
      <c r="J23" s="6">
        <f t="shared" si="6"/>
        <v>0</v>
      </c>
      <c r="K23" s="6">
        <f t="shared" si="6"/>
        <v>0</v>
      </c>
      <c r="L23" s="6">
        <f t="shared" si="6"/>
        <v>0</v>
      </c>
      <c r="M23" s="6">
        <f t="shared" si="6"/>
        <v>0</v>
      </c>
      <c r="N23" s="6">
        <f t="shared" si="6"/>
        <v>0</v>
      </c>
      <c r="O23" s="6">
        <f t="shared" si="6"/>
        <v>0</v>
      </c>
      <c r="P23" s="35"/>
      <c r="Q23" s="33" t="s">
        <v>70</v>
      </c>
      <c r="R23" s="6">
        <f aca="true" t="shared" si="7" ref="R23:AA23">SUM(R18:R22)</f>
        <v>0</v>
      </c>
      <c r="S23" s="6">
        <f t="shared" si="7"/>
        <v>0</v>
      </c>
      <c r="T23" s="6">
        <f t="shared" si="7"/>
        <v>0</v>
      </c>
      <c r="U23" s="6">
        <f t="shared" si="7"/>
        <v>0</v>
      </c>
      <c r="V23" s="6">
        <f t="shared" si="7"/>
        <v>0</v>
      </c>
      <c r="W23" s="6">
        <f t="shared" si="7"/>
        <v>0</v>
      </c>
      <c r="X23" s="6">
        <f t="shared" si="7"/>
        <v>0</v>
      </c>
      <c r="Y23" s="6">
        <f t="shared" si="7"/>
        <v>0</v>
      </c>
      <c r="Z23" s="6">
        <f t="shared" si="7"/>
        <v>0</v>
      </c>
      <c r="AA23" s="8">
        <f t="shared" si="7"/>
        <v>0</v>
      </c>
    </row>
    <row r="24" spans="1:27" ht="15.75" thickBot="1">
      <c r="A24" s="38" t="s">
        <v>63</v>
      </c>
      <c r="B24" s="41"/>
      <c r="C24" s="41"/>
      <c r="D24" s="41"/>
      <c r="E24" s="39"/>
      <c r="F24" s="9">
        <f aca="true" t="shared" si="8" ref="F24:O24">F16+F23</f>
        <v>0</v>
      </c>
      <c r="G24" s="9">
        <f t="shared" si="8"/>
        <v>0</v>
      </c>
      <c r="H24" s="9">
        <f t="shared" si="8"/>
        <v>0</v>
      </c>
      <c r="I24" s="9">
        <f t="shared" si="8"/>
        <v>0</v>
      </c>
      <c r="J24" s="9">
        <f t="shared" si="8"/>
        <v>0</v>
      </c>
      <c r="K24" s="9">
        <f t="shared" si="8"/>
        <v>0</v>
      </c>
      <c r="L24" s="9">
        <f t="shared" si="8"/>
        <v>0</v>
      </c>
      <c r="M24" s="9">
        <f t="shared" si="8"/>
        <v>0</v>
      </c>
      <c r="N24" s="9">
        <f t="shared" si="8"/>
        <v>0</v>
      </c>
      <c r="O24" s="9">
        <f t="shared" si="8"/>
        <v>0</v>
      </c>
      <c r="P24" s="40"/>
      <c r="Q24" s="41" t="s">
        <v>71</v>
      </c>
      <c r="R24" s="9">
        <f aca="true" t="shared" si="9" ref="R24:AA24">R16+R23</f>
        <v>0</v>
      </c>
      <c r="S24" s="9">
        <f t="shared" si="9"/>
        <v>0</v>
      </c>
      <c r="T24" s="9">
        <f t="shared" si="9"/>
        <v>0</v>
      </c>
      <c r="U24" s="9">
        <f t="shared" si="9"/>
        <v>0</v>
      </c>
      <c r="V24" s="105">
        <f t="shared" si="9"/>
        <v>0</v>
      </c>
      <c r="W24" s="105">
        <f t="shared" si="9"/>
        <v>0</v>
      </c>
      <c r="X24" s="105">
        <f t="shared" si="9"/>
        <v>0</v>
      </c>
      <c r="Y24" s="105">
        <f t="shared" si="9"/>
        <v>0</v>
      </c>
      <c r="Z24" s="105">
        <f t="shared" si="9"/>
        <v>0</v>
      </c>
      <c r="AA24" s="106">
        <f t="shared" si="9"/>
        <v>0</v>
      </c>
    </row>
    <row r="25" spans="1:27" ht="15.75" thickTop="1">
      <c r="A25" s="23" t="s">
        <v>16</v>
      </c>
      <c r="B25" s="24"/>
      <c r="C25" s="24"/>
      <c r="D25" s="24"/>
      <c r="E25" s="24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5" t="s">
        <v>17</v>
      </c>
      <c r="R25" s="28"/>
      <c r="S25" s="28"/>
      <c r="T25" s="28"/>
      <c r="U25" s="28"/>
      <c r="V25" s="104"/>
      <c r="W25" s="104"/>
      <c r="X25" s="104"/>
      <c r="Y25" s="104"/>
      <c r="Z25" s="104"/>
      <c r="AA25" s="30"/>
    </row>
    <row r="26" spans="3:27" ht="12.75">
      <c r="C26" s="27"/>
      <c r="D26" s="27"/>
      <c r="E26" s="26" t="s">
        <v>9</v>
      </c>
      <c r="F26" s="28">
        <v>0</v>
      </c>
      <c r="G26" s="28">
        <f aca="true" t="shared" si="10" ref="G26:O26">R26*$G$3</f>
        <v>0</v>
      </c>
      <c r="H26" s="28">
        <f t="shared" si="10"/>
        <v>0</v>
      </c>
      <c r="I26" s="28">
        <f t="shared" si="10"/>
        <v>0</v>
      </c>
      <c r="J26" s="28">
        <f t="shared" si="10"/>
        <v>0</v>
      </c>
      <c r="K26" s="28">
        <f t="shared" si="10"/>
        <v>0</v>
      </c>
      <c r="L26" s="28">
        <f t="shared" si="10"/>
        <v>0</v>
      </c>
      <c r="M26" s="28">
        <f t="shared" si="10"/>
        <v>0</v>
      </c>
      <c r="N26" s="28">
        <f t="shared" si="10"/>
        <v>0</v>
      </c>
      <c r="O26" s="28">
        <f t="shared" si="10"/>
        <v>0</v>
      </c>
      <c r="P26" s="29"/>
      <c r="Q26" s="14" t="s">
        <v>10</v>
      </c>
      <c r="R26" s="5">
        <f>IF(F49&lt;0,-F49,0)</f>
        <v>0</v>
      </c>
      <c r="S26" s="5">
        <f aca="true" t="shared" si="11" ref="S26:AA26">IF(R7-R26+G49&lt;0,-(R7-R26+G49),0)</f>
        <v>0</v>
      </c>
      <c r="T26" s="5">
        <f t="shared" si="11"/>
        <v>0</v>
      </c>
      <c r="U26" s="5">
        <f t="shared" si="11"/>
        <v>0</v>
      </c>
      <c r="V26" s="102">
        <f t="shared" si="11"/>
        <v>0</v>
      </c>
      <c r="W26" s="102">
        <f t="shared" si="11"/>
        <v>0</v>
      </c>
      <c r="X26" s="102">
        <f t="shared" si="11"/>
        <v>0</v>
      </c>
      <c r="Y26" s="102">
        <f t="shared" si="11"/>
        <v>0</v>
      </c>
      <c r="Z26" s="102">
        <f t="shared" si="11"/>
        <v>0</v>
      </c>
      <c r="AA26" s="7">
        <f t="shared" si="11"/>
        <v>0</v>
      </c>
    </row>
    <row r="27" spans="1:27" ht="12.75">
      <c r="A27" s="112"/>
      <c r="B27" s="113"/>
      <c r="C27" s="113"/>
      <c r="D27" s="114"/>
      <c r="E27" s="128"/>
      <c r="F27" s="129"/>
      <c r="G27" s="129"/>
      <c r="H27" s="129"/>
      <c r="I27" s="129"/>
      <c r="J27" s="129"/>
      <c r="K27" s="129"/>
      <c r="L27" s="129"/>
      <c r="M27" s="129"/>
      <c r="N27" s="129"/>
      <c r="O27" s="130"/>
      <c r="P27" s="29"/>
      <c r="Q27" s="94"/>
      <c r="R27" s="91"/>
      <c r="S27" s="91"/>
      <c r="T27" s="91"/>
      <c r="U27" s="91"/>
      <c r="V27" s="103"/>
      <c r="W27" s="103"/>
      <c r="X27" s="103"/>
      <c r="Y27" s="103"/>
      <c r="Z27" s="103"/>
      <c r="AA27" s="95"/>
    </row>
    <row r="28" spans="1:27" ht="12.75">
      <c r="A28" s="115"/>
      <c r="B28" s="116"/>
      <c r="C28" s="116"/>
      <c r="D28" s="117"/>
      <c r="E28" s="131"/>
      <c r="F28" s="103"/>
      <c r="G28" s="103"/>
      <c r="H28" s="103"/>
      <c r="I28" s="103"/>
      <c r="J28" s="103"/>
      <c r="K28" s="103"/>
      <c r="L28" s="103"/>
      <c r="M28" s="103"/>
      <c r="N28" s="103"/>
      <c r="O28" s="95"/>
      <c r="P28" s="29"/>
      <c r="Q28" s="94"/>
      <c r="R28" s="91"/>
      <c r="S28" s="91"/>
      <c r="T28" s="91"/>
      <c r="U28" s="91"/>
      <c r="V28" s="103"/>
      <c r="W28" s="103"/>
      <c r="X28" s="103"/>
      <c r="Y28" s="103"/>
      <c r="Z28" s="103"/>
      <c r="AA28" s="95"/>
    </row>
    <row r="29" spans="1:27" ht="12.75">
      <c r="A29" s="115"/>
      <c r="B29" s="116"/>
      <c r="C29" s="116"/>
      <c r="D29" s="117"/>
      <c r="E29" s="131"/>
      <c r="F29" s="103"/>
      <c r="G29" s="103"/>
      <c r="H29" s="103"/>
      <c r="I29" s="103"/>
      <c r="J29" s="103"/>
      <c r="K29" s="103"/>
      <c r="L29" s="103"/>
      <c r="M29" s="103"/>
      <c r="N29" s="103"/>
      <c r="O29" s="95"/>
      <c r="P29" s="29"/>
      <c r="Q29" s="94"/>
      <c r="R29" s="91"/>
      <c r="S29" s="91"/>
      <c r="T29" s="91"/>
      <c r="U29" s="91"/>
      <c r="V29" s="103"/>
      <c r="W29" s="103"/>
      <c r="X29" s="103"/>
      <c r="Y29" s="103"/>
      <c r="Z29" s="103"/>
      <c r="AA29" s="95"/>
    </row>
    <row r="30" spans="1:27" ht="12.75">
      <c r="A30" s="115"/>
      <c r="B30" s="116"/>
      <c r="C30" s="116"/>
      <c r="D30" s="117"/>
      <c r="E30" s="131"/>
      <c r="F30" s="103"/>
      <c r="G30" s="103"/>
      <c r="H30" s="103"/>
      <c r="I30" s="103"/>
      <c r="J30" s="103"/>
      <c r="K30" s="103"/>
      <c r="L30" s="103"/>
      <c r="M30" s="103"/>
      <c r="N30" s="103"/>
      <c r="O30" s="95"/>
      <c r="P30" s="29"/>
      <c r="Q30" s="94"/>
      <c r="R30" s="91"/>
      <c r="S30" s="91"/>
      <c r="T30" s="91"/>
      <c r="U30" s="91"/>
      <c r="V30" s="103"/>
      <c r="W30" s="103"/>
      <c r="X30" s="103"/>
      <c r="Y30" s="103"/>
      <c r="Z30" s="103"/>
      <c r="AA30" s="95"/>
    </row>
    <row r="31" spans="1:27" ht="12.75">
      <c r="A31" s="118"/>
      <c r="B31" s="119"/>
      <c r="C31" s="119"/>
      <c r="D31" s="120"/>
      <c r="E31" s="125"/>
      <c r="F31" s="126"/>
      <c r="G31" s="126"/>
      <c r="H31" s="126"/>
      <c r="I31" s="126"/>
      <c r="J31" s="126"/>
      <c r="K31" s="126"/>
      <c r="L31" s="126"/>
      <c r="M31" s="126"/>
      <c r="N31" s="126"/>
      <c r="O31" s="127"/>
      <c r="P31" s="29"/>
      <c r="Q31" s="94"/>
      <c r="R31" s="91"/>
      <c r="S31" s="91"/>
      <c r="T31" s="91"/>
      <c r="U31" s="91"/>
      <c r="V31" s="103"/>
      <c r="W31" s="103"/>
      <c r="X31" s="103"/>
      <c r="Y31" s="103"/>
      <c r="Z31" s="103"/>
      <c r="AA31" s="95"/>
    </row>
    <row r="32" spans="1:27" ht="12.75">
      <c r="A32" s="32" t="s">
        <v>64</v>
      </c>
      <c r="B32" s="33"/>
      <c r="C32" s="33"/>
      <c r="D32" s="33"/>
      <c r="E32" s="33"/>
      <c r="F32" s="6">
        <f aca="true" t="shared" si="12" ref="F32:O32">SUM(F26:F31)</f>
        <v>0</v>
      </c>
      <c r="G32" s="6">
        <f t="shared" si="12"/>
        <v>0</v>
      </c>
      <c r="H32" s="6">
        <f t="shared" si="12"/>
        <v>0</v>
      </c>
      <c r="I32" s="6">
        <f t="shared" si="12"/>
        <v>0</v>
      </c>
      <c r="J32" s="6">
        <f t="shared" si="12"/>
        <v>0</v>
      </c>
      <c r="K32" s="6">
        <f t="shared" si="12"/>
        <v>0</v>
      </c>
      <c r="L32" s="6">
        <f t="shared" si="12"/>
        <v>0</v>
      </c>
      <c r="M32" s="6">
        <f t="shared" si="12"/>
        <v>0</v>
      </c>
      <c r="N32" s="6">
        <f t="shared" si="12"/>
        <v>0</v>
      </c>
      <c r="O32" s="6">
        <f t="shared" si="12"/>
        <v>0</v>
      </c>
      <c r="P32" s="35"/>
      <c r="Q32" s="33" t="s">
        <v>72</v>
      </c>
      <c r="R32" s="6">
        <f aca="true" t="shared" si="13" ref="R32:AA32">SUM(R26:R31)</f>
        <v>0</v>
      </c>
      <c r="S32" s="6">
        <f t="shared" si="13"/>
        <v>0</v>
      </c>
      <c r="T32" s="6">
        <f t="shared" si="13"/>
        <v>0</v>
      </c>
      <c r="U32" s="6">
        <f t="shared" si="13"/>
        <v>0</v>
      </c>
      <c r="V32" s="6">
        <f t="shared" si="13"/>
        <v>0</v>
      </c>
      <c r="W32" s="6">
        <f t="shared" si="13"/>
        <v>0</v>
      </c>
      <c r="X32" s="6">
        <f t="shared" si="13"/>
        <v>0</v>
      </c>
      <c r="Y32" s="6">
        <f t="shared" si="13"/>
        <v>0</v>
      </c>
      <c r="Z32" s="6">
        <f t="shared" si="13"/>
        <v>0</v>
      </c>
      <c r="AA32" s="8">
        <f t="shared" si="13"/>
        <v>0</v>
      </c>
    </row>
    <row r="33" spans="1:27" ht="15">
      <c r="A33" s="36" t="s">
        <v>19</v>
      </c>
      <c r="B33" s="37"/>
      <c r="C33" s="37"/>
      <c r="D33" s="37"/>
      <c r="E33" s="37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5" t="s">
        <v>20</v>
      </c>
      <c r="R33" s="28"/>
      <c r="S33" s="28"/>
      <c r="T33" s="28"/>
      <c r="U33" s="28"/>
      <c r="V33" s="104"/>
      <c r="W33" s="104"/>
      <c r="X33" s="104"/>
      <c r="Y33" s="104"/>
      <c r="Z33" s="104"/>
      <c r="AA33" s="30"/>
    </row>
    <row r="34" spans="1:27" ht="12.75">
      <c r="A34" s="112"/>
      <c r="B34" s="113"/>
      <c r="C34" s="113"/>
      <c r="D34" s="114"/>
      <c r="E34" s="128"/>
      <c r="F34" s="129"/>
      <c r="G34" s="129"/>
      <c r="H34" s="129"/>
      <c r="I34" s="129"/>
      <c r="J34" s="129"/>
      <c r="K34" s="129"/>
      <c r="L34" s="129"/>
      <c r="M34" s="129"/>
      <c r="N34" s="129"/>
      <c r="O34" s="130"/>
      <c r="P34" s="29"/>
      <c r="Q34" s="94"/>
      <c r="R34" s="91"/>
      <c r="S34" s="91"/>
      <c r="T34" s="91"/>
      <c r="U34" s="91"/>
      <c r="V34" s="103"/>
      <c r="W34" s="103"/>
      <c r="X34" s="103"/>
      <c r="Y34" s="103"/>
      <c r="Z34" s="103"/>
      <c r="AA34" s="95"/>
    </row>
    <row r="35" spans="1:27" ht="12.75">
      <c r="A35" s="115"/>
      <c r="B35" s="116"/>
      <c r="C35" s="116"/>
      <c r="D35" s="117"/>
      <c r="E35" s="131"/>
      <c r="F35" s="103"/>
      <c r="G35" s="103"/>
      <c r="H35" s="103"/>
      <c r="I35" s="103"/>
      <c r="J35" s="103"/>
      <c r="K35" s="103"/>
      <c r="L35" s="103"/>
      <c r="M35" s="103"/>
      <c r="N35" s="103"/>
      <c r="O35" s="95"/>
      <c r="P35" s="29"/>
      <c r="Q35" s="94"/>
      <c r="R35" s="91"/>
      <c r="S35" s="91"/>
      <c r="T35" s="91"/>
      <c r="U35" s="91"/>
      <c r="V35" s="103"/>
      <c r="W35" s="103"/>
      <c r="X35" s="103"/>
      <c r="Y35" s="103"/>
      <c r="Z35" s="103"/>
      <c r="AA35" s="95"/>
    </row>
    <row r="36" spans="1:27" ht="12.75">
      <c r="A36" s="115"/>
      <c r="B36" s="116"/>
      <c r="C36" s="116"/>
      <c r="D36" s="117"/>
      <c r="E36" s="131"/>
      <c r="F36" s="103"/>
      <c r="G36" s="103"/>
      <c r="H36" s="103"/>
      <c r="I36" s="103"/>
      <c r="J36" s="103"/>
      <c r="K36" s="103"/>
      <c r="L36" s="103"/>
      <c r="M36" s="103"/>
      <c r="N36" s="103"/>
      <c r="O36" s="95"/>
      <c r="P36" s="29"/>
      <c r="Q36" s="94"/>
      <c r="R36" s="91"/>
      <c r="S36" s="91"/>
      <c r="T36" s="91"/>
      <c r="U36" s="91"/>
      <c r="V36" s="103"/>
      <c r="W36" s="103"/>
      <c r="X36" s="103"/>
      <c r="Y36" s="103"/>
      <c r="Z36" s="103"/>
      <c r="AA36" s="95"/>
    </row>
    <row r="37" spans="1:27" ht="12.75">
      <c r="A37" s="115"/>
      <c r="B37" s="116"/>
      <c r="C37" s="116"/>
      <c r="D37" s="117"/>
      <c r="E37" s="131"/>
      <c r="F37" s="103"/>
      <c r="G37" s="103"/>
      <c r="H37" s="103"/>
      <c r="I37" s="103"/>
      <c r="J37" s="103"/>
      <c r="K37" s="103"/>
      <c r="L37" s="103"/>
      <c r="M37" s="103"/>
      <c r="N37" s="103"/>
      <c r="O37" s="95"/>
      <c r="P37" s="29"/>
      <c r="Q37" s="94"/>
      <c r="R37" s="91"/>
      <c r="S37" s="91"/>
      <c r="T37" s="91"/>
      <c r="U37" s="91"/>
      <c r="V37" s="103"/>
      <c r="W37" s="103"/>
      <c r="X37" s="103"/>
      <c r="Y37" s="103"/>
      <c r="Z37" s="103"/>
      <c r="AA37" s="95"/>
    </row>
    <row r="38" spans="1:27" ht="12.75">
      <c r="A38" s="115"/>
      <c r="B38" s="116"/>
      <c r="C38" s="116"/>
      <c r="D38" s="117"/>
      <c r="E38" s="131"/>
      <c r="F38" s="103"/>
      <c r="G38" s="103"/>
      <c r="H38" s="103"/>
      <c r="I38" s="103"/>
      <c r="J38" s="103"/>
      <c r="K38" s="103"/>
      <c r="L38" s="103"/>
      <c r="M38" s="103"/>
      <c r="N38" s="103"/>
      <c r="O38" s="95"/>
      <c r="P38" s="29"/>
      <c r="Q38" s="94"/>
      <c r="R38" s="91"/>
      <c r="S38" s="91"/>
      <c r="T38" s="91"/>
      <c r="U38" s="91"/>
      <c r="V38" s="103"/>
      <c r="W38" s="103"/>
      <c r="X38" s="103"/>
      <c r="Y38" s="103"/>
      <c r="Z38" s="103"/>
      <c r="AA38" s="95"/>
    </row>
    <row r="39" spans="1:27" ht="12.75">
      <c r="A39" s="115"/>
      <c r="B39" s="116"/>
      <c r="C39" s="116"/>
      <c r="D39" s="117"/>
      <c r="E39" s="131"/>
      <c r="F39" s="103"/>
      <c r="G39" s="103"/>
      <c r="H39" s="103"/>
      <c r="I39" s="103"/>
      <c r="J39" s="103"/>
      <c r="K39" s="103"/>
      <c r="L39" s="103"/>
      <c r="M39" s="103"/>
      <c r="N39" s="103"/>
      <c r="O39" s="95"/>
      <c r="P39" s="29"/>
      <c r="Q39" s="94"/>
      <c r="R39" s="91"/>
      <c r="S39" s="91"/>
      <c r="T39" s="91"/>
      <c r="U39" s="91"/>
      <c r="V39" s="103"/>
      <c r="W39" s="103"/>
      <c r="X39" s="103"/>
      <c r="Y39" s="103"/>
      <c r="Z39" s="103"/>
      <c r="AA39" s="95"/>
    </row>
    <row r="40" spans="1:27" ht="12.75">
      <c r="A40" s="115"/>
      <c r="B40" s="116"/>
      <c r="C40" s="116"/>
      <c r="D40" s="117"/>
      <c r="E40" s="131"/>
      <c r="F40" s="103"/>
      <c r="G40" s="103"/>
      <c r="H40" s="103"/>
      <c r="I40" s="103"/>
      <c r="J40" s="103"/>
      <c r="K40" s="103"/>
      <c r="L40" s="103"/>
      <c r="M40" s="103"/>
      <c r="N40" s="103"/>
      <c r="O40" s="95"/>
      <c r="P40" s="29"/>
      <c r="Q40" s="94"/>
      <c r="R40" s="91"/>
      <c r="S40" s="91"/>
      <c r="T40" s="91"/>
      <c r="U40" s="91"/>
      <c r="V40" s="103"/>
      <c r="W40" s="103"/>
      <c r="X40" s="103"/>
      <c r="Y40" s="103"/>
      <c r="Z40" s="103"/>
      <c r="AA40" s="95"/>
    </row>
    <row r="41" spans="1:27" ht="12.75">
      <c r="A41" s="115"/>
      <c r="B41" s="116"/>
      <c r="C41" s="116"/>
      <c r="D41" s="117"/>
      <c r="E41" s="131"/>
      <c r="F41" s="103"/>
      <c r="G41" s="103"/>
      <c r="H41" s="103"/>
      <c r="I41" s="103"/>
      <c r="J41" s="103"/>
      <c r="K41" s="103"/>
      <c r="L41" s="103"/>
      <c r="M41" s="103"/>
      <c r="N41" s="103"/>
      <c r="O41" s="95"/>
      <c r="P41" s="29"/>
      <c r="Q41" s="94"/>
      <c r="R41" s="91"/>
      <c r="S41" s="91"/>
      <c r="T41" s="91"/>
      <c r="U41" s="91"/>
      <c r="V41" s="103"/>
      <c r="W41" s="103"/>
      <c r="X41" s="103"/>
      <c r="Y41" s="103"/>
      <c r="Z41" s="103"/>
      <c r="AA41" s="95"/>
    </row>
    <row r="42" spans="1:27" ht="12.75">
      <c r="A42" s="115"/>
      <c r="B42" s="116"/>
      <c r="C42" s="116"/>
      <c r="D42" s="117"/>
      <c r="E42" s="131"/>
      <c r="F42" s="103"/>
      <c r="G42" s="103"/>
      <c r="H42" s="103"/>
      <c r="I42" s="103"/>
      <c r="J42" s="103"/>
      <c r="K42" s="103"/>
      <c r="L42" s="103"/>
      <c r="M42" s="103"/>
      <c r="N42" s="103"/>
      <c r="O42" s="95"/>
      <c r="P42" s="29"/>
      <c r="Q42" s="94"/>
      <c r="R42" s="91"/>
      <c r="S42" s="91"/>
      <c r="T42" s="91"/>
      <c r="U42" s="91"/>
      <c r="V42" s="103"/>
      <c r="W42" s="103"/>
      <c r="X42" s="103"/>
      <c r="Y42" s="103"/>
      <c r="Z42" s="103"/>
      <c r="AA42" s="95"/>
    </row>
    <row r="43" spans="1:27" ht="12.75">
      <c r="A43" s="115"/>
      <c r="B43" s="116"/>
      <c r="C43" s="116"/>
      <c r="D43" s="117"/>
      <c r="E43" s="131"/>
      <c r="F43" s="103"/>
      <c r="G43" s="103"/>
      <c r="H43" s="103"/>
      <c r="I43" s="103"/>
      <c r="J43" s="103"/>
      <c r="K43" s="103"/>
      <c r="L43" s="103"/>
      <c r="M43" s="103"/>
      <c r="N43" s="103"/>
      <c r="O43" s="95"/>
      <c r="P43" s="29"/>
      <c r="Q43" s="94"/>
      <c r="R43" s="91"/>
      <c r="S43" s="91"/>
      <c r="T43" s="91"/>
      <c r="U43" s="91"/>
      <c r="V43" s="103"/>
      <c r="W43" s="103"/>
      <c r="X43" s="103"/>
      <c r="Y43" s="103"/>
      <c r="Z43" s="103"/>
      <c r="AA43" s="95"/>
    </row>
    <row r="44" spans="1:27" ht="12.75">
      <c r="A44" s="115"/>
      <c r="B44" s="116"/>
      <c r="C44" s="116"/>
      <c r="D44" s="117"/>
      <c r="E44" s="131"/>
      <c r="F44" s="103"/>
      <c r="G44" s="103"/>
      <c r="H44" s="103"/>
      <c r="I44" s="103"/>
      <c r="J44" s="103"/>
      <c r="K44" s="103"/>
      <c r="L44" s="103"/>
      <c r="M44" s="103"/>
      <c r="N44" s="103"/>
      <c r="O44" s="95"/>
      <c r="P44" s="29"/>
      <c r="Q44" s="94"/>
      <c r="R44" s="91"/>
      <c r="S44" s="91"/>
      <c r="T44" s="91"/>
      <c r="U44" s="91"/>
      <c r="V44" s="103"/>
      <c r="W44" s="103"/>
      <c r="X44" s="103"/>
      <c r="Y44" s="103"/>
      <c r="Z44" s="103"/>
      <c r="AA44" s="95"/>
    </row>
    <row r="45" spans="1:27" ht="12.75">
      <c r="A45" s="115"/>
      <c r="B45" s="116"/>
      <c r="C45" s="116"/>
      <c r="D45" s="117"/>
      <c r="E45" s="131"/>
      <c r="F45" s="103"/>
      <c r="G45" s="103"/>
      <c r="H45" s="103"/>
      <c r="I45" s="103"/>
      <c r="J45" s="103"/>
      <c r="K45" s="103"/>
      <c r="L45" s="103"/>
      <c r="M45" s="103"/>
      <c r="N45" s="103"/>
      <c r="O45" s="95"/>
      <c r="P45" s="29"/>
      <c r="Q45" s="94"/>
      <c r="R45" s="91"/>
      <c r="S45" s="91"/>
      <c r="T45" s="91"/>
      <c r="U45" s="91"/>
      <c r="V45" s="103"/>
      <c r="W45" s="103"/>
      <c r="X45" s="103"/>
      <c r="Y45" s="103"/>
      <c r="Z45" s="103"/>
      <c r="AA45" s="95"/>
    </row>
    <row r="46" spans="1:27" ht="12.75">
      <c r="A46" s="118"/>
      <c r="B46" s="119"/>
      <c r="C46" s="119"/>
      <c r="D46" s="120"/>
      <c r="E46" s="125"/>
      <c r="F46" s="126"/>
      <c r="G46" s="126"/>
      <c r="H46" s="126"/>
      <c r="I46" s="126"/>
      <c r="J46" s="126"/>
      <c r="K46" s="126"/>
      <c r="L46" s="126"/>
      <c r="M46" s="126"/>
      <c r="N46" s="126"/>
      <c r="O46" s="127"/>
      <c r="P46" s="29"/>
      <c r="Q46" s="94"/>
      <c r="R46" s="91"/>
      <c r="S46" s="91"/>
      <c r="T46" s="91"/>
      <c r="U46" s="91"/>
      <c r="V46" s="103"/>
      <c r="W46" s="103"/>
      <c r="X46" s="103"/>
      <c r="Y46" s="103"/>
      <c r="Z46" s="103"/>
      <c r="AA46" s="95"/>
    </row>
    <row r="47" spans="1:27" ht="12.75">
      <c r="A47" s="32" t="s">
        <v>65</v>
      </c>
      <c r="B47" s="33"/>
      <c r="C47" s="33"/>
      <c r="D47" s="33"/>
      <c r="E47" s="33"/>
      <c r="F47" s="6">
        <f aca="true" t="shared" si="14" ref="F47:O47">SUM(F34:F46)</f>
        <v>0</v>
      </c>
      <c r="G47" s="6">
        <f t="shared" si="14"/>
        <v>0</v>
      </c>
      <c r="H47" s="6">
        <f t="shared" si="14"/>
        <v>0</v>
      </c>
      <c r="I47" s="6">
        <f t="shared" si="14"/>
        <v>0</v>
      </c>
      <c r="J47" s="6">
        <f t="shared" si="14"/>
        <v>0</v>
      </c>
      <c r="K47" s="6">
        <f t="shared" si="14"/>
        <v>0</v>
      </c>
      <c r="L47" s="6">
        <f t="shared" si="14"/>
        <v>0</v>
      </c>
      <c r="M47" s="6">
        <f t="shared" si="14"/>
        <v>0</v>
      </c>
      <c r="N47" s="6">
        <f t="shared" si="14"/>
        <v>0</v>
      </c>
      <c r="O47" s="6">
        <f t="shared" si="14"/>
        <v>0</v>
      </c>
      <c r="P47" s="35"/>
      <c r="Q47" s="33" t="s">
        <v>73</v>
      </c>
      <c r="R47" s="6">
        <f aca="true" t="shared" si="15" ref="R47:AA47">SUM(R34:R46)</f>
        <v>0</v>
      </c>
      <c r="S47" s="6">
        <f t="shared" si="15"/>
        <v>0</v>
      </c>
      <c r="T47" s="6">
        <f t="shared" si="15"/>
        <v>0</v>
      </c>
      <c r="U47" s="6">
        <f t="shared" si="15"/>
        <v>0</v>
      </c>
      <c r="V47" s="6">
        <f t="shared" si="15"/>
        <v>0</v>
      </c>
      <c r="W47" s="6">
        <f t="shared" si="15"/>
        <v>0</v>
      </c>
      <c r="X47" s="6">
        <f t="shared" si="15"/>
        <v>0</v>
      </c>
      <c r="Y47" s="6">
        <f t="shared" si="15"/>
        <v>0</v>
      </c>
      <c r="Z47" s="6">
        <f t="shared" si="15"/>
        <v>0</v>
      </c>
      <c r="AA47" s="8">
        <f t="shared" si="15"/>
        <v>0</v>
      </c>
    </row>
    <row r="48" spans="1:27" ht="15">
      <c r="A48" s="42" t="s">
        <v>66</v>
      </c>
      <c r="B48" s="43"/>
      <c r="C48" s="43"/>
      <c r="D48" s="43"/>
      <c r="E48" s="43"/>
      <c r="F48" s="6">
        <f aca="true" t="shared" si="16" ref="F48:O48">F32+F47</f>
        <v>0</v>
      </c>
      <c r="G48" s="6">
        <f t="shared" si="16"/>
        <v>0</v>
      </c>
      <c r="H48" s="6">
        <f t="shared" si="16"/>
        <v>0</v>
      </c>
      <c r="I48" s="6">
        <f t="shared" si="16"/>
        <v>0</v>
      </c>
      <c r="J48" s="6">
        <f t="shared" si="16"/>
        <v>0</v>
      </c>
      <c r="K48" s="6">
        <f t="shared" si="16"/>
        <v>0</v>
      </c>
      <c r="L48" s="6">
        <f t="shared" si="16"/>
        <v>0</v>
      </c>
      <c r="M48" s="6">
        <f t="shared" si="16"/>
        <v>0</v>
      </c>
      <c r="N48" s="6">
        <f t="shared" si="16"/>
        <v>0</v>
      </c>
      <c r="O48" s="6">
        <f t="shared" si="16"/>
        <v>0</v>
      </c>
      <c r="P48" s="35"/>
      <c r="Q48" s="43" t="s">
        <v>74</v>
      </c>
      <c r="R48" s="6">
        <f aca="true" t="shared" si="17" ref="R48:AA48">R32+R47</f>
        <v>0</v>
      </c>
      <c r="S48" s="6">
        <f t="shared" si="17"/>
        <v>0</v>
      </c>
      <c r="T48" s="6">
        <f t="shared" si="17"/>
        <v>0</v>
      </c>
      <c r="U48" s="6">
        <f t="shared" si="17"/>
        <v>0</v>
      </c>
      <c r="V48" s="107">
        <f t="shared" si="17"/>
        <v>0</v>
      </c>
      <c r="W48" s="107">
        <f t="shared" si="17"/>
        <v>0</v>
      </c>
      <c r="X48" s="107">
        <f t="shared" si="17"/>
        <v>0</v>
      </c>
      <c r="Y48" s="107">
        <f t="shared" si="17"/>
        <v>0</v>
      </c>
      <c r="Z48" s="107">
        <f t="shared" si="17"/>
        <v>0</v>
      </c>
      <c r="AA48" s="8">
        <f t="shared" si="17"/>
        <v>0</v>
      </c>
    </row>
    <row r="49" spans="1:27" ht="15">
      <c r="A49" s="42" t="s">
        <v>67</v>
      </c>
      <c r="B49" s="43"/>
      <c r="C49" s="43"/>
      <c r="D49" s="43"/>
      <c r="E49" s="43"/>
      <c r="F49" s="6">
        <f aca="true" t="shared" si="18" ref="F49:O49">F24-F48</f>
        <v>0</v>
      </c>
      <c r="G49" s="6">
        <f t="shared" si="18"/>
        <v>0</v>
      </c>
      <c r="H49" s="6">
        <f t="shared" si="18"/>
        <v>0</v>
      </c>
      <c r="I49" s="6">
        <f t="shared" si="18"/>
        <v>0</v>
      </c>
      <c r="J49" s="6">
        <f t="shared" si="18"/>
        <v>0</v>
      </c>
      <c r="K49" s="6">
        <f t="shared" si="18"/>
        <v>0</v>
      </c>
      <c r="L49" s="6">
        <f t="shared" si="18"/>
        <v>0</v>
      </c>
      <c r="M49" s="6">
        <f t="shared" si="18"/>
        <v>0</v>
      </c>
      <c r="N49" s="6">
        <f t="shared" si="18"/>
        <v>0</v>
      </c>
      <c r="O49" s="6">
        <f t="shared" si="18"/>
        <v>0</v>
      </c>
      <c r="P49" s="123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2"/>
    </row>
    <row r="50" spans="1:27" ht="15">
      <c r="A50" s="42" t="s">
        <v>68</v>
      </c>
      <c r="B50" s="43"/>
      <c r="C50" s="43"/>
      <c r="D50" s="43"/>
      <c r="E50" s="43"/>
      <c r="F50" s="6">
        <f>F49</f>
        <v>0</v>
      </c>
      <c r="G50" s="6">
        <f aca="true" t="shared" si="19" ref="G50:O50">F50+G49</f>
        <v>0</v>
      </c>
      <c r="H50" s="6">
        <f t="shared" si="19"/>
        <v>0</v>
      </c>
      <c r="I50" s="6">
        <f t="shared" si="19"/>
        <v>0</v>
      </c>
      <c r="J50" s="6">
        <f t="shared" si="19"/>
        <v>0</v>
      </c>
      <c r="K50" s="6">
        <f t="shared" si="19"/>
        <v>0</v>
      </c>
      <c r="L50" s="6">
        <f t="shared" si="19"/>
        <v>0</v>
      </c>
      <c r="M50" s="6">
        <f t="shared" si="19"/>
        <v>0</v>
      </c>
      <c r="N50" s="6">
        <f t="shared" si="19"/>
        <v>0</v>
      </c>
      <c r="O50" s="6">
        <f t="shared" si="19"/>
        <v>0</v>
      </c>
      <c r="P50" s="35"/>
      <c r="Q50" s="43" t="s">
        <v>75</v>
      </c>
      <c r="R50" s="6">
        <f aca="true" t="shared" si="20" ref="R50:AA50">R24-R48</f>
        <v>0</v>
      </c>
      <c r="S50" s="6">
        <f t="shared" si="20"/>
        <v>0</v>
      </c>
      <c r="T50" s="6">
        <f t="shared" si="20"/>
        <v>0</v>
      </c>
      <c r="U50" s="6">
        <f t="shared" si="20"/>
        <v>0</v>
      </c>
      <c r="V50" s="6">
        <f t="shared" si="20"/>
        <v>0</v>
      </c>
      <c r="W50" s="6">
        <f t="shared" si="20"/>
        <v>0</v>
      </c>
      <c r="X50" s="6">
        <f t="shared" si="20"/>
        <v>0</v>
      </c>
      <c r="Y50" s="6">
        <f t="shared" si="20"/>
        <v>0</v>
      </c>
      <c r="Z50" s="6">
        <f t="shared" si="20"/>
        <v>0</v>
      </c>
      <c r="AA50" s="8">
        <f t="shared" si="20"/>
        <v>0</v>
      </c>
    </row>
    <row r="52" spans="11:15" ht="12.75">
      <c r="K52" s="84"/>
      <c r="L52" s="84"/>
      <c r="M52" s="84"/>
      <c r="N52" s="14" t="s">
        <v>26</v>
      </c>
      <c r="O52" s="132">
        <f>O50/(1+G3)^10</f>
        <v>0</v>
      </c>
    </row>
    <row r="53" spans="14:15" ht="12.75">
      <c r="N53" s="14" t="s">
        <v>27</v>
      </c>
      <c r="O53" s="132">
        <f>-PMT(G3,10,O52)</f>
        <v>0</v>
      </c>
    </row>
  </sheetData>
  <sheetProtection/>
  <mergeCells count="1">
    <mergeCell ref="A7:D7"/>
  </mergeCells>
  <printOptions/>
  <pageMargins left="0.75" right="0.75" top="1" bottom="1" header="0.5" footer="0.5"/>
  <pageSetup fitToWidth="0" fitToHeight="1" horizontalDpi="300" verticalDpi="300" orientation="landscape" scale="63" r:id="rId3"/>
  <headerFooter alignWithMargins="0">
    <oddFooter>&amp;R&amp;8Dairy Management at Virginia Tech
Template by Dr. M. L. McGilliard
[&amp;F], Revised 2/20/08</oddFooter>
  </headerFooter>
  <colBreaks count="1" manualBreakCount="1">
    <brk id="16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1">
      <selection activeCell="B2" sqref="B2"/>
    </sheetView>
  </sheetViews>
  <sheetFormatPr defaultColWidth="11.00390625" defaultRowHeight="12.75"/>
  <cols>
    <col min="1" max="1" width="6.8515625" style="51" customWidth="1"/>
    <col min="2" max="2" width="23.28125" style="51" customWidth="1"/>
    <col min="3" max="7" width="11.00390625" style="51" customWidth="1"/>
    <col min="8" max="8" width="1.1484375" style="51" customWidth="1"/>
    <col min="9" max="9" width="27.57421875" style="51" customWidth="1"/>
    <col min="10" max="16384" width="11.00390625" style="51" customWidth="1"/>
  </cols>
  <sheetData>
    <row r="1" spans="1:14" ht="21">
      <c r="A1" s="48" t="s">
        <v>0</v>
      </c>
      <c r="B1" s="49"/>
      <c r="C1" s="49"/>
      <c r="D1" s="49"/>
      <c r="E1" s="50"/>
      <c r="F1" s="49"/>
      <c r="G1" s="49"/>
      <c r="H1" s="49"/>
      <c r="I1" s="49"/>
      <c r="J1" s="49"/>
      <c r="K1" s="49"/>
      <c r="L1" s="49"/>
      <c r="M1" s="49"/>
      <c r="N1" s="49"/>
    </row>
    <row r="2" spans="1:10" ht="12.75">
      <c r="A2" s="52" t="s">
        <v>1</v>
      </c>
      <c r="B2" s="53"/>
      <c r="F2" s="53"/>
      <c r="J2" s="53"/>
    </row>
    <row r="3" ht="12.75">
      <c r="A3" s="54" t="s">
        <v>2</v>
      </c>
    </row>
    <row r="4" spans="1:14" ht="12.75">
      <c r="A4" s="55"/>
      <c r="B4" s="56"/>
      <c r="C4" s="57" t="s">
        <v>4</v>
      </c>
      <c r="D4" s="58">
        <v>0.08</v>
      </c>
      <c r="E4" s="59"/>
      <c r="F4" s="56"/>
      <c r="G4" s="59"/>
      <c r="H4" s="59"/>
      <c r="I4" s="59"/>
      <c r="J4" s="59"/>
      <c r="K4" s="59"/>
      <c r="L4" s="59"/>
      <c r="M4" s="59"/>
      <c r="N4" s="59"/>
    </row>
    <row r="5" spans="1:14" ht="17.25">
      <c r="A5" s="60" t="s">
        <v>5</v>
      </c>
      <c r="B5" s="61"/>
      <c r="C5" s="61"/>
      <c r="D5" s="61"/>
      <c r="E5" s="62"/>
      <c r="F5" s="61"/>
      <c r="G5" s="63"/>
      <c r="H5" s="64"/>
      <c r="I5" s="61" t="s">
        <v>6</v>
      </c>
      <c r="J5" s="61"/>
      <c r="K5" s="61"/>
      <c r="L5" s="62"/>
      <c r="M5" s="61"/>
      <c r="N5" s="63"/>
    </row>
    <row r="6" spans="1:14" ht="15">
      <c r="A6" s="65" t="s">
        <v>7</v>
      </c>
      <c r="B6" s="66"/>
      <c r="C6" s="2">
        <f ca="1">YEAR(TODAY())</f>
        <v>2017</v>
      </c>
      <c r="D6" s="2">
        <f>C6+1</f>
        <v>2018</v>
      </c>
      <c r="E6" s="2">
        <f>D6+1</f>
        <v>2019</v>
      </c>
      <c r="F6" s="2">
        <f>E6+1</f>
        <v>2020</v>
      </c>
      <c r="G6" s="2">
        <f>F6+1</f>
        <v>2021</v>
      </c>
      <c r="H6" s="3"/>
      <c r="I6" s="67" t="s">
        <v>8</v>
      </c>
      <c r="J6" s="1">
        <f>DATE(C6-1900,12,31)</f>
        <v>43100</v>
      </c>
      <c r="K6" s="1">
        <f>DATE(D6-1900,12,31)</f>
        <v>43465</v>
      </c>
      <c r="L6" s="1">
        <f>DATE(E6-1900,12,31)</f>
        <v>43830</v>
      </c>
      <c r="M6" s="1">
        <f>DATE(F6-1900,12,31)</f>
        <v>44196</v>
      </c>
      <c r="N6" s="4">
        <f>DATE(G6-1900,12,31)</f>
        <v>44561</v>
      </c>
    </row>
    <row r="7" spans="1:14" ht="12.75">
      <c r="A7" s="68" t="s">
        <v>9</v>
      </c>
      <c r="B7" s="69"/>
      <c r="C7" s="5"/>
      <c r="D7" s="5">
        <f>J7*D4</f>
        <v>0</v>
      </c>
      <c r="E7" s="5">
        <f>K7*D4</f>
        <v>0</v>
      </c>
      <c r="F7" s="5">
        <f>L7*D4</f>
        <v>0</v>
      </c>
      <c r="G7" s="5">
        <f>M7*D4</f>
        <v>0</v>
      </c>
      <c r="H7" s="70"/>
      <c r="I7" s="53" t="s">
        <v>10</v>
      </c>
      <c r="J7" s="5">
        <f>IF(C49&gt;=0,C49,0)</f>
        <v>0</v>
      </c>
      <c r="K7" s="5">
        <f>IF(J7-J26+D49&gt;=0,J7-J26+D49,0)</f>
        <v>0</v>
      </c>
      <c r="L7" s="5">
        <f>IF(K7-K26+E49&gt;=0,K7-K26+E49,0)</f>
        <v>0</v>
      </c>
      <c r="M7" s="5">
        <f>IF(L7-L26+F49&gt;=0,L7-L26+F49,0)</f>
        <v>0</v>
      </c>
      <c r="N7" s="7">
        <f>IF(M7-M26+G49&gt;=0,M7-M26+G49,0)</f>
        <v>0</v>
      </c>
    </row>
    <row r="8" spans="1:14" ht="12.75">
      <c r="A8" s="81"/>
      <c r="B8" s="81"/>
      <c r="C8" s="97"/>
      <c r="D8" s="97"/>
      <c r="E8" s="97"/>
      <c r="F8" s="97"/>
      <c r="G8" s="97"/>
      <c r="H8" s="96"/>
      <c r="I8" s="81"/>
      <c r="J8" s="97"/>
      <c r="K8" s="97"/>
      <c r="L8" s="97"/>
      <c r="M8" s="97"/>
      <c r="N8" s="97"/>
    </row>
    <row r="9" spans="1:14" ht="12.75">
      <c r="A9" s="81"/>
      <c r="B9" s="81"/>
      <c r="C9" s="97"/>
      <c r="D9" s="97"/>
      <c r="E9" s="97"/>
      <c r="F9" s="97"/>
      <c r="G9" s="97"/>
      <c r="H9" s="96"/>
      <c r="I9" s="81"/>
      <c r="J9" s="97"/>
      <c r="K9" s="97"/>
      <c r="L9" s="97"/>
      <c r="M9" s="97"/>
      <c r="N9" s="97"/>
    </row>
    <row r="10" spans="1:14" ht="12.75">
      <c r="A10" s="81"/>
      <c r="B10" s="81"/>
      <c r="C10" s="97"/>
      <c r="D10" s="97"/>
      <c r="E10" s="97"/>
      <c r="F10" s="97"/>
      <c r="G10" s="97"/>
      <c r="H10" s="96"/>
      <c r="I10" s="81"/>
      <c r="J10" s="97"/>
      <c r="K10" s="97"/>
      <c r="L10" s="97"/>
      <c r="M10" s="97"/>
      <c r="N10" s="97"/>
    </row>
    <row r="11" spans="1:14" ht="12.75">
      <c r="A11" s="81"/>
      <c r="B11" s="81"/>
      <c r="C11" s="97"/>
      <c r="D11" s="97"/>
      <c r="E11" s="97"/>
      <c r="F11" s="97"/>
      <c r="G11" s="97"/>
      <c r="H11" s="96"/>
      <c r="I11" s="81"/>
      <c r="J11" s="97"/>
      <c r="K11" s="97"/>
      <c r="L11" s="97"/>
      <c r="M11" s="97"/>
      <c r="N11" s="97"/>
    </row>
    <row r="12" spans="1:14" ht="12.75">
      <c r="A12" s="81"/>
      <c r="B12" s="81"/>
      <c r="C12" s="97"/>
      <c r="D12" s="97"/>
      <c r="E12" s="97"/>
      <c r="F12" s="97"/>
      <c r="G12" s="97"/>
      <c r="H12" s="96"/>
      <c r="I12" s="81"/>
      <c r="J12" s="97"/>
      <c r="K12" s="97"/>
      <c r="L12" s="97"/>
      <c r="M12" s="97"/>
      <c r="N12" s="97"/>
    </row>
    <row r="13" spans="1:14" ht="12.75">
      <c r="A13" s="81"/>
      <c r="B13" s="81"/>
      <c r="C13" s="97"/>
      <c r="D13" s="97"/>
      <c r="E13" s="97"/>
      <c r="F13" s="97"/>
      <c r="G13" s="97"/>
      <c r="H13" s="96"/>
      <c r="I13" s="81"/>
      <c r="J13" s="97"/>
      <c r="K13" s="97"/>
      <c r="L13" s="97"/>
      <c r="M13" s="97"/>
      <c r="N13" s="97"/>
    </row>
    <row r="14" spans="1:14" ht="12.75">
      <c r="A14" s="81"/>
      <c r="B14" s="81"/>
      <c r="C14" s="97"/>
      <c r="D14" s="97"/>
      <c r="E14" s="97"/>
      <c r="F14" s="97"/>
      <c r="G14" s="97"/>
      <c r="H14" s="96"/>
      <c r="I14" s="81"/>
      <c r="J14" s="97"/>
      <c r="K14" s="97"/>
      <c r="L14" s="97"/>
      <c r="M14" s="97"/>
      <c r="N14" s="97"/>
    </row>
    <row r="15" spans="1:14" ht="12.75">
      <c r="A15" s="81"/>
      <c r="B15" s="81"/>
      <c r="C15" s="97"/>
      <c r="D15" s="97"/>
      <c r="E15" s="97"/>
      <c r="F15" s="97"/>
      <c r="G15" s="97"/>
      <c r="H15" s="96"/>
      <c r="I15" s="81"/>
      <c r="J15" s="97"/>
      <c r="K15" s="97"/>
      <c r="L15" s="97"/>
      <c r="M15" s="97"/>
      <c r="N15" s="97"/>
    </row>
    <row r="16" spans="1:14" ht="12.75">
      <c r="A16" s="72" t="s">
        <v>11</v>
      </c>
      <c r="B16" s="73"/>
      <c r="C16" s="6">
        <f>SUM(C7:C15)</f>
        <v>0</v>
      </c>
      <c r="D16" s="6">
        <f>SUM(D7:D15)</f>
        <v>0</v>
      </c>
      <c r="E16" s="6">
        <f>SUM(E7:E15)</f>
        <v>0</v>
      </c>
      <c r="F16" s="6">
        <f>SUM(F7:F15)</f>
        <v>0</v>
      </c>
      <c r="G16" s="6">
        <f>SUM(G7:G15)</f>
        <v>0</v>
      </c>
      <c r="H16" s="74"/>
      <c r="I16" s="73" t="s">
        <v>11</v>
      </c>
      <c r="J16" s="6">
        <f>SUM(J7:J15)</f>
        <v>0</v>
      </c>
      <c r="K16" s="6">
        <f>SUM(K7:K15)</f>
        <v>0</v>
      </c>
      <c r="L16" s="6">
        <f>SUM(L7:L15)</f>
        <v>0</v>
      </c>
      <c r="M16" s="6">
        <f>SUM(M7:M15)</f>
        <v>0</v>
      </c>
      <c r="N16" s="8">
        <f>SUM(N7:N15)</f>
        <v>0</v>
      </c>
    </row>
    <row r="17" spans="1:14" ht="15">
      <c r="A17" s="75" t="s">
        <v>12</v>
      </c>
      <c r="B17" s="76"/>
      <c r="C17" s="5"/>
      <c r="D17" s="5"/>
      <c r="E17" s="5"/>
      <c r="F17" s="5"/>
      <c r="G17" s="5"/>
      <c r="H17" s="70"/>
      <c r="I17" s="67" t="s">
        <v>13</v>
      </c>
      <c r="J17" s="5"/>
      <c r="K17" s="5"/>
      <c r="L17" s="5"/>
      <c r="M17" s="5"/>
      <c r="N17" s="7"/>
    </row>
    <row r="18" spans="1:14" ht="12.75">
      <c r="A18" s="81"/>
      <c r="B18" s="81"/>
      <c r="C18" s="71"/>
      <c r="D18" s="71"/>
      <c r="E18" s="71"/>
      <c r="F18" s="71"/>
      <c r="G18" s="71"/>
      <c r="H18" s="70"/>
      <c r="I18" s="81"/>
      <c r="J18" s="97"/>
      <c r="K18" s="97"/>
      <c r="L18" s="97"/>
      <c r="M18" s="97"/>
      <c r="N18" s="97"/>
    </row>
    <row r="19" spans="1:14" ht="12.75">
      <c r="A19" s="81"/>
      <c r="B19" s="81"/>
      <c r="C19" s="71"/>
      <c r="D19" s="71"/>
      <c r="E19" s="71"/>
      <c r="F19" s="71"/>
      <c r="G19" s="71"/>
      <c r="H19" s="70"/>
      <c r="I19" s="81"/>
      <c r="J19" s="97"/>
      <c r="K19" s="97"/>
      <c r="L19" s="97"/>
      <c r="M19" s="97"/>
      <c r="N19" s="97"/>
    </row>
    <row r="20" spans="1:14" ht="12.75">
      <c r="A20" s="81"/>
      <c r="B20" s="81"/>
      <c r="C20" s="71"/>
      <c r="D20" s="71"/>
      <c r="E20" s="71"/>
      <c r="F20" s="71"/>
      <c r="G20" s="71"/>
      <c r="H20" s="70"/>
      <c r="I20" s="81"/>
      <c r="J20" s="97"/>
      <c r="K20" s="97"/>
      <c r="L20" s="97"/>
      <c r="M20" s="97"/>
      <c r="N20" s="97"/>
    </row>
    <row r="21" spans="1:14" ht="12.75">
      <c r="A21" s="81"/>
      <c r="B21" s="81"/>
      <c r="C21" s="71"/>
      <c r="D21" s="71"/>
      <c r="E21" s="71"/>
      <c r="F21" s="71"/>
      <c r="G21" s="71"/>
      <c r="H21" s="70"/>
      <c r="I21" s="81"/>
      <c r="J21" s="97"/>
      <c r="K21" s="97"/>
      <c r="L21" s="97"/>
      <c r="M21" s="97"/>
      <c r="N21" s="97"/>
    </row>
    <row r="22" spans="1:14" ht="12.75">
      <c r="A22" s="81"/>
      <c r="B22" s="81"/>
      <c r="C22" s="71"/>
      <c r="D22" s="71"/>
      <c r="E22" s="71"/>
      <c r="F22" s="71"/>
      <c r="G22" s="71"/>
      <c r="H22" s="70"/>
      <c r="I22" s="81"/>
      <c r="J22" s="97"/>
      <c r="K22" s="97"/>
      <c r="L22" s="97"/>
      <c r="M22" s="97"/>
      <c r="N22" s="97"/>
    </row>
    <row r="23" spans="1:14" ht="12.75">
      <c r="A23" s="72" t="s">
        <v>14</v>
      </c>
      <c r="B23" s="73"/>
      <c r="C23" s="6">
        <f>SUM(C18:C22)</f>
        <v>0</v>
      </c>
      <c r="D23" s="6">
        <f>SUM(D18:D22)</f>
        <v>0</v>
      </c>
      <c r="E23" s="6">
        <f>SUM(E18:E22)</f>
        <v>0</v>
      </c>
      <c r="F23" s="6">
        <f>SUM(F18:F22)</f>
        <v>0</v>
      </c>
      <c r="G23" s="6">
        <f>SUM(G18:G22)</f>
        <v>0</v>
      </c>
      <c r="H23" s="74"/>
      <c r="I23" s="73" t="s">
        <v>14</v>
      </c>
      <c r="J23" s="6">
        <f>SUM(J18:J22)</f>
        <v>0</v>
      </c>
      <c r="K23" s="6">
        <f>SUM(K18:K22)</f>
        <v>0</v>
      </c>
      <c r="L23" s="6">
        <f>SUM(L18:L22)</f>
        <v>0</v>
      </c>
      <c r="M23" s="6">
        <f>SUM(M18:M22)</f>
        <v>0</v>
      </c>
      <c r="N23" s="8">
        <f>SUM(N18:N22)</f>
        <v>0</v>
      </c>
    </row>
    <row r="24" spans="1:14" ht="15.75" thickBot="1">
      <c r="A24" s="77" t="s">
        <v>15</v>
      </c>
      <c r="B24" s="78"/>
      <c r="C24" s="9">
        <f>C16+C23</f>
        <v>0</v>
      </c>
      <c r="D24" s="9">
        <f>D16+D23</f>
        <v>0</v>
      </c>
      <c r="E24" s="9">
        <f>E16+E23</f>
        <v>0</v>
      </c>
      <c r="F24" s="9">
        <f>F16+F23</f>
        <v>0</v>
      </c>
      <c r="G24" s="9">
        <f>G16+G23</f>
        <v>0</v>
      </c>
      <c r="H24" s="79"/>
      <c r="I24" s="80" t="s">
        <v>15</v>
      </c>
      <c r="J24" s="9">
        <f>J16+J23</f>
        <v>0</v>
      </c>
      <c r="K24" s="9">
        <f>K16+K23</f>
        <v>0</v>
      </c>
      <c r="L24" s="9">
        <f>L16+L23</f>
        <v>0</v>
      </c>
      <c r="M24" s="9">
        <f>M16+M23</f>
        <v>0</v>
      </c>
      <c r="N24" s="10">
        <f>N16+N23</f>
        <v>0</v>
      </c>
    </row>
    <row r="25" spans="1:14" ht="15.75" thickTop="1">
      <c r="A25" s="65" t="s">
        <v>16</v>
      </c>
      <c r="B25" s="66"/>
      <c r="C25" s="5"/>
      <c r="D25" s="5"/>
      <c r="E25" s="5"/>
      <c r="F25" s="5"/>
      <c r="G25" s="5"/>
      <c r="H25" s="70"/>
      <c r="I25" s="67" t="s">
        <v>17</v>
      </c>
      <c r="J25" s="5"/>
      <c r="K25" s="5"/>
      <c r="L25" s="5"/>
      <c r="M25" s="5"/>
      <c r="N25" s="7"/>
    </row>
    <row r="26" spans="1:14" ht="12.75">
      <c r="A26" s="68" t="s">
        <v>9</v>
      </c>
      <c r="B26" s="69"/>
      <c r="C26" s="5">
        <v>0</v>
      </c>
      <c r="D26" s="5">
        <f>J26*D4</f>
        <v>0</v>
      </c>
      <c r="E26" s="5">
        <f>K26*D4</f>
        <v>0</v>
      </c>
      <c r="F26" s="5">
        <f>L26*D4</f>
        <v>0</v>
      </c>
      <c r="G26" s="5">
        <f>M26*D4</f>
        <v>0</v>
      </c>
      <c r="H26" s="70"/>
      <c r="I26" s="53" t="s">
        <v>10</v>
      </c>
      <c r="J26" s="5">
        <f>IF(C49&lt;0,-C49,0)</f>
        <v>0</v>
      </c>
      <c r="K26" s="5">
        <f>IF(J7-J26+D49&lt;0,-(J7-J26+D49),0)</f>
        <v>0</v>
      </c>
      <c r="L26" s="5">
        <f>IF(K7-K26+E49&lt;0,-(K7-K26+E49),0)</f>
        <v>0</v>
      </c>
      <c r="M26" s="5">
        <f>IF(L7-L26+F49&lt;0,-(L7-L26+F49),0)</f>
        <v>0</v>
      </c>
      <c r="N26" s="7">
        <f>IF(M7-M26+G49&lt;0,-(M7-M26+G49),0)</f>
        <v>0</v>
      </c>
    </row>
    <row r="27" spans="1:14" ht="12.75">
      <c r="A27" s="81"/>
      <c r="B27" s="81"/>
      <c r="C27" s="97"/>
      <c r="D27" s="97"/>
      <c r="E27" s="97"/>
      <c r="F27" s="97"/>
      <c r="G27" s="97"/>
      <c r="H27" s="96"/>
      <c r="I27" s="81"/>
      <c r="J27" s="97"/>
      <c r="K27" s="97"/>
      <c r="L27" s="97"/>
      <c r="M27" s="97"/>
      <c r="N27" s="97"/>
    </row>
    <row r="28" spans="1:14" ht="12.75">
      <c r="A28" s="81"/>
      <c r="B28" s="81"/>
      <c r="C28" s="97"/>
      <c r="D28" s="97"/>
      <c r="E28" s="97"/>
      <c r="F28" s="97"/>
      <c r="G28" s="97"/>
      <c r="H28" s="96"/>
      <c r="I28" s="81"/>
      <c r="J28" s="97"/>
      <c r="K28" s="97"/>
      <c r="L28" s="97"/>
      <c r="M28" s="97"/>
      <c r="N28" s="97"/>
    </row>
    <row r="29" spans="1:14" ht="12.75">
      <c r="A29" s="81"/>
      <c r="B29" s="81"/>
      <c r="C29" s="97"/>
      <c r="D29" s="97"/>
      <c r="E29" s="97"/>
      <c r="F29" s="97"/>
      <c r="G29" s="97"/>
      <c r="H29" s="96"/>
      <c r="I29" s="81"/>
      <c r="J29" s="97"/>
      <c r="K29" s="97"/>
      <c r="L29" s="97"/>
      <c r="M29" s="97"/>
      <c r="N29" s="97"/>
    </row>
    <row r="30" spans="1:14" ht="12.75">
      <c r="A30" s="81"/>
      <c r="B30" s="81"/>
      <c r="C30" s="97"/>
      <c r="D30" s="97"/>
      <c r="E30" s="97"/>
      <c r="F30" s="97"/>
      <c r="G30" s="97"/>
      <c r="H30" s="96"/>
      <c r="I30" s="81"/>
      <c r="J30" s="97"/>
      <c r="K30" s="97"/>
      <c r="L30" s="97"/>
      <c r="M30" s="97"/>
      <c r="N30" s="97"/>
    </row>
    <row r="31" spans="1:14" ht="12.75">
      <c r="A31" s="81"/>
      <c r="B31" s="81"/>
      <c r="C31" s="97"/>
      <c r="D31" s="97"/>
      <c r="E31" s="97"/>
      <c r="F31" s="97"/>
      <c r="G31" s="97"/>
      <c r="H31" s="96"/>
      <c r="I31" s="81"/>
      <c r="J31" s="97"/>
      <c r="K31" s="97"/>
      <c r="L31" s="97"/>
      <c r="M31" s="97"/>
      <c r="N31" s="97"/>
    </row>
    <row r="32" spans="1:14" ht="12.75">
      <c r="A32" s="72" t="s">
        <v>18</v>
      </c>
      <c r="B32" s="73"/>
      <c r="C32" s="6">
        <f>SUM(C26:C31)</f>
        <v>0</v>
      </c>
      <c r="D32" s="6">
        <f>SUM(D26:D31)</f>
        <v>0</v>
      </c>
      <c r="E32" s="6">
        <f>SUM(E26:E31)</f>
        <v>0</v>
      </c>
      <c r="F32" s="6">
        <f>SUM(F26:F31)</f>
        <v>0</v>
      </c>
      <c r="G32" s="6">
        <f>SUM(G26:G31)</f>
        <v>0</v>
      </c>
      <c r="H32" s="74"/>
      <c r="I32" s="73" t="s">
        <v>18</v>
      </c>
      <c r="J32" s="6">
        <f>SUM(J26:J31)</f>
        <v>0</v>
      </c>
      <c r="K32" s="6">
        <f>SUM(K26:K31)</f>
        <v>0</v>
      </c>
      <c r="L32" s="6">
        <f>SUM(L26:L31)</f>
        <v>0</v>
      </c>
      <c r="M32" s="6">
        <f>SUM(M26:M31)</f>
        <v>0</v>
      </c>
      <c r="N32" s="8">
        <f>SUM(N26:N31)</f>
        <v>0</v>
      </c>
    </row>
    <row r="33" spans="1:14" ht="15">
      <c r="A33" s="75" t="s">
        <v>19</v>
      </c>
      <c r="B33" s="76"/>
      <c r="C33" s="5"/>
      <c r="D33" s="5"/>
      <c r="E33" s="5"/>
      <c r="F33" s="5"/>
      <c r="G33" s="5"/>
      <c r="H33" s="70"/>
      <c r="I33" s="67" t="s">
        <v>20</v>
      </c>
      <c r="J33" s="5"/>
      <c r="K33" s="5"/>
      <c r="L33" s="5"/>
      <c r="M33" s="5"/>
      <c r="N33" s="7"/>
    </row>
    <row r="34" spans="1:14" ht="12.75">
      <c r="A34" s="81"/>
      <c r="B34" s="81"/>
      <c r="C34" s="97"/>
      <c r="D34" s="97"/>
      <c r="E34" s="97"/>
      <c r="F34" s="97"/>
      <c r="G34" s="97"/>
      <c r="H34" s="96"/>
      <c r="I34" s="81"/>
      <c r="J34" s="97"/>
      <c r="K34" s="97"/>
      <c r="L34" s="97"/>
      <c r="M34" s="97"/>
      <c r="N34" s="97"/>
    </row>
    <row r="35" spans="1:14" ht="12.75">
      <c r="A35" s="81"/>
      <c r="B35" s="81"/>
      <c r="C35" s="97"/>
      <c r="D35" s="97"/>
      <c r="E35" s="97"/>
      <c r="F35" s="97"/>
      <c r="G35" s="97"/>
      <c r="H35" s="96"/>
      <c r="I35" s="81"/>
      <c r="J35" s="97"/>
      <c r="K35" s="97"/>
      <c r="L35" s="97"/>
      <c r="M35" s="97"/>
      <c r="N35" s="97"/>
    </row>
    <row r="36" spans="1:14" ht="12.75">
      <c r="A36" s="81"/>
      <c r="B36" s="81"/>
      <c r="C36" s="97"/>
      <c r="D36" s="97"/>
      <c r="E36" s="97"/>
      <c r="F36" s="97"/>
      <c r="G36" s="97"/>
      <c r="H36" s="96"/>
      <c r="I36" s="81"/>
      <c r="J36" s="97"/>
      <c r="K36" s="97"/>
      <c r="L36" s="97"/>
      <c r="M36" s="97"/>
      <c r="N36" s="97"/>
    </row>
    <row r="37" spans="1:14" ht="12.75">
      <c r="A37" s="81"/>
      <c r="B37" s="81"/>
      <c r="C37" s="97"/>
      <c r="D37" s="97"/>
      <c r="E37" s="97"/>
      <c r="F37" s="97"/>
      <c r="G37" s="97"/>
      <c r="H37" s="96"/>
      <c r="I37" s="81"/>
      <c r="J37" s="97"/>
      <c r="K37" s="97"/>
      <c r="L37" s="97"/>
      <c r="M37" s="97"/>
      <c r="N37" s="97"/>
    </row>
    <row r="38" spans="1:14" ht="12.75">
      <c r="A38" s="81"/>
      <c r="B38" s="81"/>
      <c r="C38" s="97"/>
      <c r="D38" s="97"/>
      <c r="E38" s="97"/>
      <c r="F38" s="97"/>
      <c r="G38" s="97"/>
      <c r="H38" s="96"/>
      <c r="I38" s="81"/>
      <c r="J38" s="97"/>
      <c r="K38" s="97"/>
      <c r="L38" s="97"/>
      <c r="M38" s="97"/>
      <c r="N38" s="97"/>
    </row>
    <row r="39" spans="1:14" ht="12.75">
      <c r="A39" s="81"/>
      <c r="B39" s="81"/>
      <c r="C39" s="97"/>
      <c r="D39" s="97"/>
      <c r="E39" s="97"/>
      <c r="F39" s="97"/>
      <c r="G39" s="97"/>
      <c r="H39" s="96"/>
      <c r="I39" s="81"/>
      <c r="J39" s="97"/>
      <c r="K39" s="97"/>
      <c r="L39" s="97"/>
      <c r="M39" s="97"/>
      <c r="N39" s="97"/>
    </row>
    <row r="40" spans="1:14" ht="12.75">
      <c r="A40" s="81"/>
      <c r="B40" s="81"/>
      <c r="C40" s="97"/>
      <c r="D40" s="97"/>
      <c r="E40" s="97"/>
      <c r="F40" s="97"/>
      <c r="G40" s="97"/>
      <c r="H40" s="96"/>
      <c r="I40" s="81"/>
      <c r="J40" s="97"/>
      <c r="K40" s="97"/>
      <c r="L40" s="97"/>
      <c r="M40" s="97"/>
      <c r="N40" s="97"/>
    </row>
    <row r="41" spans="1:14" ht="12.75">
      <c r="A41" s="81"/>
      <c r="B41" s="81"/>
      <c r="C41" s="97"/>
      <c r="D41" s="97"/>
      <c r="E41" s="97"/>
      <c r="F41" s="97"/>
      <c r="G41" s="97"/>
      <c r="H41" s="96"/>
      <c r="I41" s="81"/>
      <c r="J41" s="97"/>
      <c r="K41" s="97"/>
      <c r="L41" s="97"/>
      <c r="M41" s="97"/>
      <c r="N41" s="97"/>
    </row>
    <row r="42" spans="1:14" ht="12.75">
      <c r="A42" s="81"/>
      <c r="B42" s="81"/>
      <c r="C42" s="97"/>
      <c r="D42" s="97"/>
      <c r="E42" s="97"/>
      <c r="F42" s="97"/>
      <c r="G42" s="97"/>
      <c r="H42" s="96"/>
      <c r="I42" s="81"/>
      <c r="J42" s="97"/>
      <c r="K42" s="97"/>
      <c r="L42" s="97"/>
      <c r="M42" s="97"/>
      <c r="N42" s="97"/>
    </row>
    <row r="43" spans="1:14" ht="12.75">
      <c r="A43" s="81"/>
      <c r="B43" s="81"/>
      <c r="C43" s="97"/>
      <c r="D43" s="97"/>
      <c r="E43" s="97"/>
      <c r="F43" s="97"/>
      <c r="G43" s="97"/>
      <c r="H43" s="96"/>
      <c r="I43" s="81"/>
      <c r="J43" s="97"/>
      <c r="K43" s="97"/>
      <c r="L43" s="97"/>
      <c r="M43" s="97"/>
      <c r="N43" s="97"/>
    </row>
    <row r="44" spans="1:14" ht="12.75">
      <c r="A44" s="81"/>
      <c r="B44" s="81"/>
      <c r="C44" s="97"/>
      <c r="D44" s="97"/>
      <c r="E44" s="97"/>
      <c r="F44" s="97"/>
      <c r="G44" s="97"/>
      <c r="H44" s="96"/>
      <c r="I44" s="81"/>
      <c r="J44" s="97"/>
      <c r="K44" s="97"/>
      <c r="L44" s="97"/>
      <c r="M44" s="97"/>
      <c r="N44" s="97"/>
    </row>
    <row r="45" spans="1:14" ht="12.75">
      <c r="A45" s="81"/>
      <c r="B45" s="81"/>
      <c r="C45" s="97"/>
      <c r="D45" s="97"/>
      <c r="E45" s="97"/>
      <c r="F45" s="97"/>
      <c r="G45" s="97"/>
      <c r="H45" s="96"/>
      <c r="I45" s="81"/>
      <c r="J45" s="97"/>
      <c r="K45" s="97"/>
      <c r="L45" s="97"/>
      <c r="M45" s="97"/>
      <c r="N45" s="97"/>
    </row>
    <row r="46" spans="1:14" ht="12.75">
      <c r="A46" s="81"/>
      <c r="B46" s="81"/>
      <c r="C46" s="97"/>
      <c r="D46" s="97"/>
      <c r="E46" s="97"/>
      <c r="F46" s="97"/>
      <c r="G46" s="97"/>
      <c r="H46" s="96"/>
      <c r="I46" s="81"/>
      <c r="J46" s="97"/>
      <c r="K46" s="97"/>
      <c r="L46" s="97"/>
      <c r="M46" s="97"/>
      <c r="N46" s="97"/>
    </row>
    <row r="47" spans="1:15" ht="12.75">
      <c r="A47" s="72" t="s">
        <v>21</v>
      </c>
      <c r="B47" s="73"/>
      <c r="C47" s="6">
        <f>SUM(C34:C46)</f>
        <v>0</v>
      </c>
      <c r="D47" s="6">
        <f>SUM(D34:D46)</f>
        <v>0</v>
      </c>
      <c r="E47" s="6">
        <f>SUM(E34:E46)</f>
        <v>0</v>
      </c>
      <c r="F47" s="6">
        <f>SUM(F34:F46)</f>
        <v>0</v>
      </c>
      <c r="G47" s="6">
        <f>SUM(G34:G46)</f>
        <v>0</v>
      </c>
      <c r="H47" s="74"/>
      <c r="I47" s="73" t="s">
        <v>21</v>
      </c>
      <c r="J47" s="6">
        <f>SUM(J34:J46)</f>
        <v>0</v>
      </c>
      <c r="K47" s="6">
        <f>SUM(K34:K46)</f>
        <v>0</v>
      </c>
      <c r="L47" s="6">
        <f>SUM(L34:L46)</f>
        <v>0</v>
      </c>
      <c r="M47" s="6">
        <f>SUM(M34:M46)</f>
        <v>0</v>
      </c>
      <c r="N47" s="8">
        <f>SUM(N34:N46)</f>
        <v>0</v>
      </c>
      <c r="O47" s="81"/>
    </row>
    <row r="48" spans="1:15" ht="15">
      <c r="A48" s="82" t="s">
        <v>22</v>
      </c>
      <c r="B48" s="83"/>
      <c r="C48" s="6">
        <f>C32+C47</f>
        <v>0</v>
      </c>
      <c r="D48" s="6">
        <f>D32+D47</f>
        <v>0</v>
      </c>
      <c r="E48" s="6">
        <f>E32+E47</f>
        <v>0</v>
      </c>
      <c r="F48" s="6">
        <f>F32+F47</f>
        <v>0</v>
      </c>
      <c r="G48" s="6">
        <f>G32+G47</f>
        <v>0</v>
      </c>
      <c r="H48" s="74"/>
      <c r="I48" s="83" t="s">
        <v>22</v>
      </c>
      <c r="J48" s="6">
        <f>J32+J47</f>
        <v>0</v>
      </c>
      <c r="K48" s="6">
        <f>K32+K47</f>
        <v>0</v>
      </c>
      <c r="L48" s="6">
        <f>L32+L47</f>
        <v>0</v>
      </c>
      <c r="M48" s="6">
        <f>M32+M47</f>
        <v>0</v>
      </c>
      <c r="N48" s="8">
        <f>N32+N47</f>
        <v>0</v>
      </c>
      <c r="O48" s="81"/>
    </row>
    <row r="49" spans="1:15" ht="15">
      <c r="A49" s="82" t="s">
        <v>23</v>
      </c>
      <c r="B49" s="83"/>
      <c r="C49" s="6">
        <f>C24-C48</f>
        <v>0</v>
      </c>
      <c r="D49" s="6">
        <f>D24-D48</f>
        <v>0</v>
      </c>
      <c r="E49" s="6">
        <f>E24-E48</f>
        <v>0</v>
      </c>
      <c r="F49" s="6">
        <f>F24-F48</f>
        <v>0</v>
      </c>
      <c r="G49" s="6">
        <f>G24-G48</f>
        <v>0</v>
      </c>
      <c r="H49" s="74"/>
      <c r="I49" s="83" t="s">
        <v>24</v>
      </c>
      <c r="J49" s="6">
        <f>J24-J48</f>
        <v>0</v>
      </c>
      <c r="K49" s="6">
        <f>K24-K48</f>
        <v>0</v>
      </c>
      <c r="L49" s="6">
        <f>L24-L48</f>
        <v>0</v>
      </c>
      <c r="M49" s="6">
        <f>M24-M48</f>
        <v>0</v>
      </c>
      <c r="N49" s="8">
        <f>N24-N48</f>
        <v>0</v>
      </c>
      <c r="O49" s="81"/>
    </row>
    <row r="50" spans="1:15" ht="15">
      <c r="A50" s="82" t="s">
        <v>25</v>
      </c>
      <c r="B50" s="83"/>
      <c r="C50" s="6">
        <f>C49</f>
        <v>0</v>
      </c>
      <c r="D50" s="6">
        <f>C50+D49</f>
        <v>0</v>
      </c>
      <c r="E50" s="6">
        <f>D50+E49</f>
        <v>0</v>
      </c>
      <c r="F50" s="6">
        <f>E50+F49</f>
        <v>0</v>
      </c>
      <c r="G50" s="6">
        <f>F50+G49</f>
        <v>0</v>
      </c>
      <c r="H50" s="74"/>
      <c r="I50" s="59"/>
      <c r="J50" s="6"/>
      <c r="K50" s="6"/>
      <c r="L50" s="6"/>
      <c r="M50" s="6"/>
      <c r="N50" s="8"/>
      <c r="O50" s="81"/>
    </row>
  </sheetData>
  <sheetProtection/>
  <printOptions gridLines="1"/>
  <pageMargins left="0.75" right="0.75" top="1" bottom="1" header="0.5" footer="0.5"/>
  <pageSetup fitToHeight="1" fitToWidth="1" orientation="landscape" scale="71" r:id="rId1"/>
  <headerFooter alignWithMargins="0">
    <oddFooter>&amp;R&amp;8Dairy Management at Virginia Tech
Dr. M. L. McGilliard
[&amp;f], Revised 9/9/99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4.8515625" style="0" customWidth="1"/>
    <col min="2" max="2" width="5.421875" style="0" customWidth="1"/>
  </cols>
  <sheetData>
    <row r="1" s="85" customFormat="1" ht="20.25">
      <c r="A1" s="85" t="s">
        <v>28</v>
      </c>
    </row>
    <row r="3" s="86" customFormat="1" ht="17.25">
      <c r="A3" s="86" t="s">
        <v>29</v>
      </c>
    </row>
    <row r="5" s="87" customFormat="1" ht="15">
      <c r="B5" s="87" t="s">
        <v>30</v>
      </c>
    </row>
    <row r="6" s="87" customFormat="1" ht="15">
      <c r="C6" s="87" t="s">
        <v>31</v>
      </c>
    </row>
    <row r="7" s="87" customFormat="1" ht="15">
      <c r="B7" s="87" t="s">
        <v>32</v>
      </c>
    </row>
    <row r="8" s="87" customFormat="1" ht="15">
      <c r="B8" s="87" t="s">
        <v>33</v>
      </c>
    </row>
    <row r="9" s="87" customFormat="1" ht="15">
      <c r="B9" s="87" t="s">
        <v>34</v>
      </c>
    </row>
    <row r="10" s="87" customFormat="1" ht="15">
      <c r="C10" s="87" t="s">
        <v>35</v>
      </c>
    </row>
    <row r="11" s="87" customFormat="1" ht="15">
      <c r="C11" s="87" t="s">
        <v>36</v>
      </c>
    </row>
    <row r="13" s="86" customFormat="1" ht="17.25">
      <c r="A13" s="86" t="s">
        <v>37</v>
      </c>
    </row>
    <row r="15" s="87" customFormat="1" ht="15">
      <c r="B15" s="87" t="s">
        <v>38</v>
      </c>
    </row>
    <row r="16" s="87" customFormat="1" ht="15">
      <c r="B16" s="87" t="s">
        <v>39</v>
      </c>
    </row>
    <row r="17" s="87" customFormat="1" ht="15"/>
    <row r="18" s="86" customFormat="1" ht="17.25">
      <c r="A18" s="86" t="s">
        <v>40</v>
      </c>
    </row>
    <row r="20" s="88" customFormat="1" ht="15">
      <c r="B20" s="88" t="s">
        <v>41</v>
      </c>
    </row>
    <row r="21" s="87" customFormat="1" ht="15">
      <c r="C21" s="87" t="s">
        <v>42</v>
      </c>
    </row>
    <row r="22" s="87" customFormat="1" ht="15">
      <c r="C22" s="87" t="s">
        <v>43</v>
      </c>
    </row>
    <row r="23" s="87" customFormat="1" ht="15">
      <c r="C23" s="87" t="s">
        <v>44</v>
      </c>
    </row>
    <row r="24" s="87" customFormat="1" ht="15">
      <c r="C24" s="87" t="s">
        <v>45</v>
      </c>
    </row>
    <row r="25" s="87" customFormat="1" ht="15">
      <c r="C25" s="87" t="s">
        <v>46</v>
      </c>
    </row>
    <row r="27" s="88" customFormat="1" ht="15">
      <c r="B27" s="88" t="s">
        <v>47</v>
      </c>
    </row>
    <row r="28" s="87" customFormat="1" ht="15">
      <c r="C28" s="87" t="s">
        <v>48</v>
      </c>
    </row>
    <row r="29" s="87" customFormat="1" ht="15">
      <c r="C29" s="87" t="s">
        <v>49</v>
      </c>
    </row>
    <row r="30" s="87" customFormat="1" ht="15">
      <c r="C30" s="87" t="s">
        <v>50</v>
      </c>
    </row>
    <row r="31" s="87" customFormat="1" ht="15">
      <c r="C31" s="87" t="s">
        <v>51</v>
      </c>
    </row>
    <row r="32" s="87" customFormat="1" ht="15">
      <c r="C32" s="87" t="s">
        <v>52</v>
      </c>
    </row>
    <row r="33" s="87" customFormat="1" ht="15">
      <c r="C33" s="87" t="s">
        <v>53</v>
      </c>
    </row>
    <row r="35" s="87" customFormat="1" ht="15">
      <c r="B35" s="88" t="s">
        <v>6</v>
      </c>
    </row>
    <row r="36" s="87" customFormat="1" ht="15">
      <c r="C36" s="87" t="s">
        <v>54</v>
      </c>
    </row>
    <row r="38" s="87" customFormat="1" ht="15">
      <c r="B38" s="88" t="s">
        <v>55</v>
      </c>
    </row>
    <row r="39" s="87" customFormat="1" ht="15">
      <c r="C39" s="87" t="s">
        <v>56</v>
      </c>
    </row>
    <row r="40" s="87" customFormat="1" ht="15">
      <c r="C40" s="87" t="s">
        <v>57</v>
      </c>
    </row>
    <row r="41" s="87" customFormat="1" ht="15">
      <c r="C41" s="87" t="s">
        <v>58</v>
      </c>
    </row>
    <row r="42" s="87" customFormat="1" ht="15">
      <c r="C42" s="87" t="s">
        <v>59</v>
      </c>
    </row>
    <row r="43" s="87" customFormat="1" ht="15">
      <c r="C43" s="87" t="s">
        <v>60</v>
      </c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Laura</cp:lastModifiedBy>
  <cp:lastPrinted>2007-09-11T12:52:23Z</cp:lastPrinted>
  <dcterms:created xsi:type="dcterms:W3CDTF">1996-01-27T23:03:21Z</dcterms:created>
  <dcterms:modified xsi:type="dcterms:W3CDTF">2017-03-10T15:30:48Z</dcterms:modified>
  <cp:category/>
  <cp:version/>
  <cp:contentType/>
  <cp:contentStatus/>
</cp:coreProperties>
</file>